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showInkAnnotation="0" codeName="ThisWorkbook" defaultThemeVersion="124226"/>
  <mc:AlternateContent xmlns:mc="http://schemas.openxmlformats.org/markup-compatibility/2006">
    <mc:Choice Requires="x15">
      <x15ac:absPath xmlns:x15ac="http://schemas.microsoft.com/office/spreadsheetml/2010/11/ac" url="D:\Norway MS\Final Thesis\COPEX_OPEX\"/>
    </mc:Choice>
  </mc:AlternateContent>
  <xr:revisionPtr revIDLastSave="0" documentId="13_ncr:1_{959529AF-2FE0-4FBC-8EB0-56E4E3EE179A}" xr6:coauthVersionLast="47" xr6:coauthVersionMax="47" xr10:uidLastSave="{00000000-0000-0000-0000-000000000000}"/>
  <bookViews>
    <workbookView xWindow="-28920" yWindow="-120" windowWidth="29040" windowHeight="17520" xr2:uid="{00000000-000D-0000-FFFF-FFFF00000000}"/>
  </bookViews>
  <sheets>
    <sheet name="Inputs and Outputs" sheetId="7" r:id="rId1"/>
    <sheet name="Cash Flow" sheetId="8" r:id="rId2"/>
  </sheets>
  <definedNames>
    <definedName name="analysis_period">'Inputs and Outputs'!$B$36</definedName>
    <definedName name="annual_fuel_usage">'Inputs and Outputs'!$B$18</definedName>
    <definedName name="AnnualOMCapacity">'Inputs and Outputs'!$C$108</definedName>
    <definedName name="AnnualOMFixed">'Inputs and Outputs'!$C$107</definedName>
    <definedName name="AnnualOMProduction">'Inputs and Outputs'!$C$110</definedName>
    <definedName name="AnnualPBIFederal">'Inputs and Outputs'!$C$140</definedName>
    <definedName name="AnnualPBIOther">'Inputs and Outputs'!$C$143</definedName>
    <definedName name="AnnualPBIState">'Inputs and Outputs'!$C$141</definedName>
    <definedName name="AnnualPBIUtility">'Inputs and Outputs'!$C$142</definedName>
    <definedName name="AnnualPTCFederal">'Inputs and Outputs'!$C$145</definedName>
    <definedName name="AnnualPTCState">'Inputs and Outputs'!$C$146</definedName>
    <definedName name="AnnualTaxFederal">'Inputs and Outputs'!$B$105</definedName>
    <definedName name="AnnualTaxState">'Inputs and Outputs'!$B$104</definedName>
    <definedName name="batt_annual_discharge_energy">'Inputs and Outputs'!$B$149</definedName>
    <definedName name="batt_computed_bank_capacity">'Inputs and Outputs'!$B$113</definedName>
    <definedName name="batt_replacement_cost">'Inputs and Outputs'!$B$115</definedName>
    <definedName name="batt_replacement_cost_escal">'Inputs and Outputs'!$B$116</definedName>
    <definedName name="batt_replacement_option">'Inputs and Outputs'!$B$114</definedName>
    <definedName name="BatteryReplSched">'Inputs and Outputs'!$B$118</definedName>
    <definedName name="CashFlow">'Cash Flow'!$C$138:$CX$138</definedName>
    <definedName name="cbi_fed_amount">'Inputs and Outputs'!$B$80</definedName>
    <definedName name="cbi_fed_deprbas_fed">'Inputs and Outputs'!$F$80</definedName>
    <definedName name="cbi_fed_deprbas_sta">'Inputs and Outputs'!$G$80</definedName>
    <definedName name="cbi_fed_maxvalue">'Inputs and Outputs'!$C$80</definedName>
    <definedName name="cbi_fed_tax_fed">'Inputs and Outputs'!$D$80</definedName>
    <definedName name="cbi_fed_tax_sta">'Inputs and Outputs'!$E$80</definedName>
    <definedName name="cbi_oth_amount">'Inputs and Outputs'!$B$83</definedName>
    <definedName name="cbi_oth_deprbas_fed">'Inputs and Outputs'!$F$83</definedName>
    <definedName name="cbi_oth_deprbas_sta">'Inputs and Outputs'!$G$83</definedName>
    <definedName name="cbi_oth_maxvalue">'Inputs and Outputs'!$C$83</definedName>
    <definedName name="cbi_oth_tax_fed">'Inputs and Outputs'!$D$83</definedName>
    <definedName name="cbi_oth_tax_sta">'Inputs and Outputs'!$E$83</definedName>
    <definedName name="cbi_sta_amount">'Inputs and Outputs'!$B$81</definedName>
    <definedName name="cbi_sta_deprbas_fed">'Inputs and Outputs'!$F$81</definedName>
    <definedName name="cbi_sta_deprbas_sta">'Inputs and Outputs'!$G$81</definedName>
    <definedName name="cbi_sta_maxvalue">'Inputs and Outputs'!$C$81</definedName>
    <definedName name="cbi_sta_tax_fed">'Inputs and Outputs'!$D$81</definedName>
    <definedName name="cbi_sta_tax_sta">'Inputs and Outputs'!$E$81</definedName>
    <definedName name="cbi_uti_amount">'Inputs and Outputs'!$B$82</definedName>
    <definedName name="cbi_uti_deprbas_fed">'Inputs and Outputs'!$F$82</definedName>
    <definedName name="cbi_uti_deprbas_sta">'Inputs and Outputs'!$G$82</definedName>
    <definedName name="cbi_uti_maxvalue">'Inputs and Outputs'!$C$82</definedName>
    <definedName name="cbi_uti_tax_fed">'Inputs and Outputs'!$D$82</definedName>
    <definedName name="cbi_uti_tax_sta">'Inputs and Outputs'!$E$82</definedName>
    <definedName name="cf_battery_replacement_cost">'Inputs and Outputs'!$B$121</definedName>
    <definedName name="cf_energy_net">'Inputs and Outputs'!$B$96</definedName>
    <definedName name="cf_energy_value">'Inputs and Outputs'!$B$98</definedName>
    <definedName name="cf_energy_without_battery">'Inputs and Outputs'!$B$148</definedName>
    <definedName name="cf_fuelcell_replacement_cost">'Inputs and Outputs'!$B$130</definedName>
    <definedName name="cf_om_capacity1_expense">'Inputs and Outputs'!$B$124</definedName>
    <definedName name="cf_om_capacity2_expense">'Inputs and Outputs'!$B$128</definedName>
    <definedName name="cf_om_fixed1_expense">'Inputs and Outputs'!$B$123</definedName>
    <definedName name="cf_om_fixed2_expense">'Inputs and Outputs'!$B$127</definedName>
    <definedName name="cf_om_production1_expense">'Inputs and Outputs'!$B$125</definedName>
    <definedName name="cf_om_production2_expense">'Inputs and Outputs'!$B$129</definedName>
    <definedName name="cf_thermal_value">'Inputs and Outputs'!$B$99</definedName>
    <definedName name="CostFlow">'Cash Flow'!$C$136:$CX$136</definedName>
    <definedName name="CumulativePaybackCashFlowWithExpenses">'Cash Flow'!$B$144:$CX$144</definedName>
    <definedName name="CumulativePaybackNoIncentives">'Cash Flow'!#REF!</definedName>
    <definedName name="debt_fraction">'Inputs and Outputs'!$B$31</definedName>
    <definedName name="federal_tax_rate">'Inputs and Outputs'!$B$42</definedName>
    <definedName name="FederalDepreciation">'Inputs and Outputs'!$B$91</definedName>
    <definedName name="FederalDepreciationAmount">'Inputs and Outputs'!#REF!</definedName>
    <definedName name="FederalDepreciationSchedule">'Inputs and Outputs'!$B$102</definedName>
    <definedName name="fuelcell_annual_energy_discharged">'Inputs and Outputs'!$B$151</definedName>
    <definedName name="FuelCellFuel">'Inputs and Outputs'!$B$131</definedName>
    <definedName name="ibi_fed_amount">'Inputs and Outputs'!$B$70</definedName>
    <definedName name="ibi_fed_amount_deprbas_fed">'Inputs and Outputs'!$F$70</definedName>
    <definedName name="ibi_fed_amount_deprbas_sta">'Inputs and Outputs'!$G$70</definedName>
    <definedName name="ibi_fed_amount_tax_fed">'Inputs and Outputs'!$D$70</definedName>
    <definedName name="ibi_fed_amount_tax_sta">'Inputs and Outputs'!$E$70</definedName>
    <definedName name="ibi_fed_percent">'Inputs and Outputs'!$B$75</definedName>
    <definedName name="ibi_fed_percent_deprbas_fed">'Inputs and Outputs'!$F$75</definedName>
    <definedName name="ibi_fed_percent_deprbas_sta">'Inputs and Outputs'!$G$75</definedName>
    <definedName name="ibi_fed_percent_maxvalue">'Inputs and Outputs'!$C$75</definedName>
    <definedName name="ibi_fed_percent_tax_fed">'Inputs and Outputs'!$D$75</definedName>
    <definedName name="ibi_fed_percent_tax_sta">'Inputs and Outputs'!$E$75</definedName>
    <definedName name="ibi_oth_amount">'Inputs and Outputs'!$B$73</definedName>
    <definedName name="ibi_oth_amount_deprbas_fed">'Inputs and Outputs'!$F$73</definedName>
    <definedName name="ibi_oth_amount_deprbas_sta">'Inputs and Outputs'!$G$73</definedName>
    <definedName name="ibi_oth_amount_tax_fed">'Inputs and Outputs'!$D$73</definedName>
    <definedName name="ibi_oth_amount_tax_sta">'Inputs and Outputs'!$E$73</definedName>
    <definedName name="ibi_oth_percent">'Inputs and Outputs'!$B$78</definedName>
    <definedName name="ibi_oth_percent_deprbas_fed">'Inputs and Outputs'!$F$78</definedName>
    <definedName name="ibi_oth_percent_deprbas_sta">'Inputs and Outputs'!$G$78</definedName>
    <definedName name="ibi_oth_percent_maxvalue">'Inputs and Outputs'!$C$78</definedName>
    <definedName name="ibi_oth_percent_tax_fed">'Inputs and Outputs'!$D$78</definedName>
    <definedName name="ibi_oth_percent_tax_sta">'Inputs and Outputs'!$E$78</definedName>
    <definedName name="ibi_sta_amount">'Inputs and Outputs'!$B$71</definedName>
    <definedName name="ibi_sta_amount_deprbas_fed">'Inputs and Outputs'!$F$71</definedName>
    <definedName name="ibi_sta_amount_deprbas_sta">'Inputs and Outputs'!$G$71</definedName>
    <definedName name="ibi_sta_amount_tax_fed">'Inputs and Outputs'!$D$71</definedName>
    <definedName name="ibi_sta_amount_tax_sta">'Inputs and Outputs'!$E$71</definedName>
    <definedName name="ibi_sta_percent">'Inputs and Outputs'!$B$76</definedName>
    <definedName name="ibi_sta_percent_deprbas_fed">'Inputs and Outputs'!$F$76</definedName>
    <definedName name="ibi_sta_percent_deprbas_sta">'Inputs and Outputs'!$G$76</definedName>
    <definedName name="ibi_sta_percent_maxvalue">'Inputs and Outputs'!$C$76</definedName>
    <definedName name="ibi_sta_percent_tax_fed">'Inputs and Outputs'!$D$76</definedName>
    <definedName name="ibi_sta_percent_tax_sta">'Inputs and Outputs'!$E$76</definedName>
    <definedName name="ibi_uti_amount">'Inputs and Outputs'!$B$72</definedName>
    <definedName name="ibi_uti_amount_deprbas_fed">'Inputs and Outputs'!$F$72</definedName>
    <definedName name="ibi_uti_amount_deprbas_sta">'Inputs and Outputs'!$G$72</definedName>
    <definedName name="ibi_uti_amount_tax_fed">'Inputs and Outputs'!$D$72</definedName>
    <definedName name="ibi_uti_amount_tax_sta">'Inputs and Outputs'!$E$72</definedName>
    <definedName name="ibi_uti_percent">'Inputs and Outputs'!$B$77</definedName>
    <definedName name="ibi_uti_percent_deprbas_fed">'Inputs and Outputs'!$F$77</definedName>
    <definedName name="ibi_uti_percent_deprbas_sta">'Inputs and Outputs'!$G$77</definedName>
    <definedName name="ibi_uti_percent_maxvalue">'Inputs and Outputs'!$C$77</definedName>
    <definedName name="ibi_uti_percent_tax_fed">'Inputs and Outputs'!$D$77</definedName>
    <definedName name="ibi_uti_percent_tax_sta">'Inputs and Outputs'!$E$77</definedName>
    <definedName name="inflation_rate">'Inputs and Outputs'!$B$37</definedName>
    <definedName name="insurance_rate">'Inputs and Outputs'!$B$45</definedName>
    <definedName name="itc_fed_amount">'Inputs and Outputs'!$C$133</definedName>
    <definedName name="itc_fed_amount_deprbas_fed">'Inputs and Outputs'!$D$58</definedName>
    <definedName name="itc_fed_amount_deprbas_sta">'Inputs and Outputs'!$E$58</definedName>
    <definedName name="itc_fed_percent">'Inputs and Outputs'!$C$135</definedName>
    <definedName name="itc_fed_percent_deprbas_fed">'Inputs and Outputs'!$D$61</definedName>
    <definedName name="itc_fed_percent_deprbas_sta">'Inputs and Outputs'!$E$61</definedName>
    <definedName name="itc_fed_percent_maxvalue">'Inputs and Outputs'!$C$136</definedName>
    <definedName name="itc_sta_amount">'Inputs and Outputs'!$C$134</definedName>
    <definedName name="itc_sta_amount_deprbas_fed">'Inputs and Outputs'!$D$59</definedName>
    <definedName name="itc_sta_amount_deprbas_sta">'Inputs and Outputs'!$E$59</definedName>
    <definedName name="itc_sta_percent">'Inputs and Outputs'!$C$137</definedName>
    <definedName name="itc_sta_percent_deprbas_fed">'Inputs and Outputs'!$D$62</definedName>
    <definedName name="itc_sta_percent_deprbas_sta">'Inputs and Outputs'!$E$62</definedName>
    <definedName name="itc_sta_percent_maxvalue">'Inputs and Outputs'!$C$138</definedName>
    <definedName name="loan_rate">'Inputs and Outputs'!$B$33</definedName>
    <definedName name="loan_term">'Inputs and Outputs'!$B$32</definedName>
    <definedName name="NominalDiscountRate">'Inputs and Outputs'!$B$39</definedName>
    <definedName name="om_capacity">'Inputs and Outputs'!$B$11</definedName>
    <definedName name="om_capacity_escal">'Inputs and Outputs'!$B$12</definedName>
    <definedName name="om_fixed">'Inputs and Outputs'!$B$9</definedName>
    <definedName name="om_fixed_escal">'Inputs and Outputs'!$B$10</definedName>
    <definedName name="om_fuel_cost">'Inputs and Outputs'!$B$20</definedName>
    <definedName name="om_fuel_cost_escal">'Inputs and Outputs'!$B$21</definedName>
    <definedName name="om_opt_fuel_1_cost">'Inputs and Outputs'!$B$24</definedName>
    <definedName name="om_opt_fuel_1_cost_escal">'Inputs and Outputs'!$B$25</definedName>
    <definedName name="om_opt_fuel_1_usage">'Inputs and Outputs'!$B$23</definedName>
    <definedName name="om_opt_fuel_2_cost">'Inputs and Outputs'!$B$27</definedName>
    <definedName name="om_opt_fuel_2_cost_escal">'Inputs and Outputs'!$B$28</definedName>
    <definedName name="om_opt_fuel_2_usage">'Inputs and Outputs'!$B$26</definedName>
    <definedName name="om_production">'Inputs and Outputs'!$B$13</definedName>
    <definedName name="om_production_escal">'Inputs and Outputs'!$B$14</definedName>
    <definedName name="outCummulative_payback_cashflow_excluding_expenses">'Cash Flow'!#REF!</definedName>
    <definedName name="outFedITCAmount">'Inputs and Outputs'!#REF!</definedName>
    <definedName name="outFedPBILineItem">'Cash Flow'!$C$77:$CX$77</definedName>
    <definedName name="outFirstCost">'Inputs and Outputs'!$H$11</definedName>
    <definedName name="outOtherPBILineItem">'Cash Flow'!$C$80:$CX$80</definedName>
    <definedName name="outPayback_cash_flow_including_expenses">'Cash Flow'!$B$141:$CX$141</definedName>
    <definedName name="outPayback_cashflow_excluding_expenses">'Cash Flow'!#REF!</definedName>
    <definedName name="outPayback_wo_incentives">'Cash Flow'!#REF!</definedName>
    <definedName name="outStatePBILineItem">'Cash Flow'!$C$78:$CX$78</definedName>
    <definedName name="outTotalAdjustedInstalledCosts">'Inputs and Outputs'!$H$10</definedName>
    <definedName name="outUtilityPBILineItem">'Cash Flow'!$C$79:$CX$79</definedName>
    <definedName name="outYear">'Cash Flow'!$B$2:$CX$2</definedName>
    <definedName name="outYearZeroCashFlow">'Cash Flow'!$B$138</definedName>
    <definedName name="outYearZeroCostFlow">'Cash Flow'!$B$136</definedName>
    <definedName name="pbi_fed_amount">'Inputs and Outputs'!$B$85</definedName>
    <definedName name="pbi_fed_escal">'Inputs and Outputs'!$D$85</definedName>
    <definedName name="pbi_fed_tax_fed">'Inputs and Outputs'!$E$85</definedName>
    <definedName name="pbi_fed_tax_sta">'Inputs and Outputs'!$F$85</definedName>
    <definedName name="pbi_fed_term">'Inputs and Outputs'!$C$85</definedName>
    <definedName name="pbi_oth_amount">'Inputs and Outputs'!$B$88</definedName>
    <definedName name="pbi_oth_escal">'Inputs and Outputs'!$D$88</definedName>
    <definedName name="pbi_oth_tax_fed">'Inputs and Outputs'!$E$88</definedName>
    <definedName name="pbi_oth_tax_sta">'Inputs and Outputs'!$F$88</definedName>
    <definedName name="pbi_oth_term">'Inputs and Outputs'!$C$88</definedName>
    <definedName name="pbi_sta_amount">'Inputs and Outputs'!$B$86</definedName>
    <definedName name="pbi_sta_escal">'Inputs and Outputs'!$D$86</definedName>
    <definedName name="pbi_sta_tax_fed">'Inputs and Outputs'!$E$86</definedName>
    <definedName name="pbi_sta_tax_sta">'Inputs and Outputs'!$F$86</definedName>
    <definedName name="pbi_sta_term">'Inputs and Outputs'!$C$86</definedName>
    <definedName name="pbi_uti_amount">'Inputs and Outputs'!$B$87</definedName>
    <definedName name="pbi_uti_escal">'Inputs and Outputs'!$D$87</definedName>
    <definedName name="pbi_uti_tax_fed">'Inputs and Outputs'!$E$87</definedName>
    <definedName name="pbi_uti_tax_sta">'Inputs and Outputs'!$F$87</definedName>
    <definedName name="pbi_uti_term">'Inputs and Outputs'!$C$87</definedName>
    <definedName name="prop_tax_assessed_decline">'Inputs and Outputs'!$B$49</definedName>
    <definedName name="prop_tax_cost_assessed_percent">'Inputs and Outputs'!$B$47</definedName>
    <definedName name="property_tax_rate">'Inputs and Outputs'!$B$50</definedName>
    <definedName name="ptc_fed_amount">'Inputs and Outputs'!$B$64</definedName>
    <definedName name="ptc_fed_escal">'Inputs and Outputs'!$D$64</definedName>
    <definedName name="ptc_fed_term">'Inputs and Outputs'!$C$64</definedName>
    <definedName name="ptc_sta_amount">'Inputs and Outputs'!$B$65</definedName>
    <definedName name="ptc_sta_escal">'Inputs and Outputs'!$D$65</definedName>
    <definedName name="ptc_sta_term">'Inputs and Outputs'!$C$65</definedName>
    <definedName name="real_discount_rate">'Inputs and Outputs'!$B$38</definedName>
    <definedName name="sales_tax_rate">'Inputs and Outputs'!$B$44</definedName>
    <definedName name="salvage_percentage">'Inputs and Outputs'!$B$53</definedName>
    <definedName name="state_tax_rate">'Inputs and Outputs'!$B$43</definedName>
    <definedName name="StateDepreciation">'Inputs and Outputs'!$B$92</definedName>
    <definedName name="StateDepreciationAmount">'Inputs and Outputs'!#REF!</definedName>
    <definedName name="StateDepreciationSchedule">'Inputs and Outputs'!$B$101</definedName>
    <definedName name="system_capacity">'Inputs and Outputs'!$B$3</definedName>
    <definedName name="system_heat_rate">'Inputs and Outputs'!$B$19</definedName>
    <definedName name="TaxDeductibleInterest">'Inputs and Outputs'!#REF!</definedName>
    <definedName name="total_installed_cost">'Inputs and Outputs'!$B$7</definedName>
    <definedName name="UseDepreciation">'Inputs and Outputs'!#REF!</definedName>
    <definedName name="UseTaxDeductibleInterest">'Inputs and Outputs'!$B$93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8" i="8" l="1" a="1"/>
  <c r="B8" i="8" s="1"/>
  <c r="B7" i="8" a="1"/>
  <c r="AM7" i="8" s="1"/>
  <c r="B6" i="8" a="1"/>
  <c r="CQ6" i="8" s="1"/>
  <c r="B12" i="8" a="1"/>
  <c r="D12" i="8" s="1"/>
  <c r="G8" i="8" l="1"/>
  <c r="CA8" i="8"/>
  <c r="AU8" i="8"/>
  <c r="W8" i="8"/>
  <c r="CH8" i="8"/>
  <c r="BB8" i="8"/>
  <c r="V8" i="8"/>
  <c r="CW8" i="8"/>
  <c r="CG8" i="8"/>
  <c r="CV8" i="8"/>
  <c r="CN8" i="8"/>
  <c r="CF8" i="8"/>
  <c r="BX8" i="8"/>
  <c r="BP8" i="8"/>
  <c r="BH8" i="8"/>
  <c r="AZ8" i="8"/>
  <c r="AR8" i="8"/>
  <c r="AJ8" i="8"/>
  <c r="AB8" i="8"/>
  <c r="T8" i="8"/>
  <c r="L8" i="8"/>
  <c r="D8" i="8"/>
  <c r="CR8" i="8"/>
  <c r="CB8" i="8"/>
  <c r="BL8" i="8"/>
  <c r="AV8" i="8"/>
  <c r="AF8" i="8"/>
  <c r="H8" i="8"/>
  <c r="CI8" i="8"/>
  <c r="BK8" i="8"/>
  <c r="BC8" i="8"/>
  <c r="O8" i="8"/>
  <c r="CP8" i="8"/>
  <c r="BR8" i="8"/>
  <c r="AT8" i="8"/>
  <c r="N8" i="8"/>
  <c r="CO8" i="8"/>
  <c r="BY8" i="8"/>
  <c r="BI8" i="8"/>
  <c r="AS8" i="8"/>
  <c r="AC8" i="8"/>
  <c r="U8" i="8"/>
  <c r="E8" i="8"/>
  <c r="CU8" i="8"/>
  <c r="CM8" i="8"/>
  <c r="CE8" i="8"/>
  <c r="BW8" i="8"/>
  <c r="BO8" i="8"/>
  <c r="BG8" i="8"/>
  <c r="AY8" i="8"/>
  <c r="AQ8" i="8"/>
  <c r="AI8" i="8"/>
  <c r="AA8" i="8"/>
  <c r="S8" i="8"/>
  <c r="K8" i="8"/>
  <c r="C8" i="8"/>
  <c r="CS8" i="8"/>
  <c r="CK8" i="8"/>
  <c r="CC8" i="8"/>
  <c r="BU8" i="8"/>
  <c r="BM8" i="8"/>
  <c r="BE8" i="8"/>
  <c r="AW8" i="8"/>
  <c r="AO8" i="8"/>
  <c r="AG8" i="8"/>
  <c r="Y8" i="8"/>
  <c r="Q8" i="8"/>
  <c r="I8" i="8"/>
  <c r="CJ8" i="8"/>
  <c r="BT8" i="8"/>
  <c r="BD8" i="8"/>
  <c r="AN8" i="8"/>
  <c r="X8" i="8"/>
  <c r="P8" i="8"/>
  <c r="CQ8" i="8"/>
  <c r="BS8" i="8"/>
  <c r="AM8" i="8"/>
  <c r="AE8" i="8"/>
  <c r="CX8" i="8"/>
  <c r="BZ8" i="8"/>
  <c r="BJ8" i="8"/>
  <c r="AL8" i="8"/>
  <c r="AD8" i="8"/>
  <c r="F8" i="8"/>
  <c r="BQ8" i="8"/>
  <c r="BA8" i="8"/>
  <c r="AK8" i="8"/>
  <c r="M8" i="8"/>
  <c r="CT8" i="8"/>
  <c r="CL8" i="8"/>
  <c r="CD8" i="8"/>
  <c r="BV8" i="8"/>
  <c r="BN8" i="8"/>
  <c r="BF8" i="8"/>
  <c r="AX8" i="8"/>
  <c r="AP8" i="8"/>
  <c r="AH8" i="8"/>
  <c r="Z8" i="8"/>
  <c r="R8" i="8"/>
  <c r="J8" i="8"/>
  <c r="BI6" i="8"/>
  <c r="BJ6" i="8"/>
  <c r="BK6" i="8"/>
  <c r="CO6" i="8"/>
  <c r="CP6" i="8"/>
  <c r="CX7" i="8"/>
  <c r="CR7" i="8"/>
  <c r="BL7" i="8"/>
  <c r="AG7" i="8"/>
  <c r="CQ7" i="8"/>
  <c r="BK7" i="8"/>
  <c r="AF7" i="8"/>
  <c r="CO7" i="8"/>
  <c r="BJ7" i="8"/>
  <c r="AE7" i="8"/>
  <c r="CN7" i="8"/>
  <c r="BI7" i="8"/>
  <c r="X7" i="8"/>
  <c r="CM7" i="8"/>
  <c r="BH7" i="8"/>
  <c r="W7" i="8"/>
  <c r="CL7" i="8"/>
  <c r="BG7" i="8"/>
  <c r="U7" i="8"/>
  <c r="CK7" i="8"/>
  <c r="BF7" i="8"/>
  <c r="T7" i="8"/>
  <c r="CJ7" i="8"/>
  <c r="BE7" i="8"/>
  <c r="S7" i="8"/>
  <c r="CI7" i="8"/>
  <c r="BD7" i="8"/>
  <c r="R7" i="8"/>
  <c r="CH7" i="8"/>
  <c r="BC7" i="8"/>
  <c r="Q7" i="8"/>
  <c r="CG7" i="8"/>
  <c r="AV7" i="8"/>
  <c r="P7" i="8"/>
  <c r="CF7" i="8"/>
  <c r="AU7" i="8"/>
  <c r="O7" i="8"/>
  <c r="CE7" i="8"/>
  <c r="AS7" i="8"/>
  <c r="N7" i="8"/>
  <c r="CD7" i="8"/>
  <c r="AR7" i="8"/>
  <c r="M7" i="8"/>
  <c r="CC7" i="8"/>
  <c r="AQ7" i="8"/>
  <c r="L7" i="8"/>
  <c r="CB7" i="8"/>
  <c r="AP7" i="8"/>
  <c r="K7" i="8"/>
  <c r="CA7" i="8"/>
  <c r="AO7" i="8"/>
  <c r="J7" i="8"/>
  <c r="G7" i="8"/>
  <c r="H7" i="8"/>
  <c r="I7" i="8"/>
  <c r="AH7" i="8"/>
  <c r="AI7" i="8"/>
  <c r="AJ7" i="8"/>
  <c r="AK7" i="8"/>
  <c r="AL7" i="8"/>
  <c r="CF6" i="8"/>
  <c r="CN6" i="8"/>
  <c r="AR6" i="8"/>
  <c r="CM6" i="8"/>
  <c r="AQ6" i="8"/>
  <c r="CL6" i="8"/>
  <c r="AP6" i="8"/>
  <c r="CK6" i="8"/>
  <c r="AO6" i="8"/>
  <c r="CJ6" i="8"/>
  <c r="AN6" i="8"/>
  <c r="CI6" i="8"/>
  <c r="AM6" i="8"/>
  <c r="CH6" i="8"/>
  <c r="AL6" i="8"/>
  <c r="CG6" i="8"/>
  <c r="AK6" i="8"/>
  <c r="BT6" i="8"/>
  <c r="X6" i="8"/>
  <c r="BS6" i="8"/>
  <c r="W6" i="8"/>
  <c r="BR6" i="8"/>
  <c r="V6" i="8"/>
  <c r="BQ6" i="8"/>
  <c r="U6" i="8"/>
  <c r="BP6" i="8"/>
  <c r="T6" i="8"/>
  <c r="BO6" i="8"/>
  <c r="S6" i="8"/>
  <c r="BN6" i="8"/>
  <c r="R6" i="8"/>
  <c r="BM6" i="8"/>
  <c r="Q6" i="8"/>
  <c r="BL6" i="8"/>
  <c r="P6" i="8"/>
  <c r="AN7" i="8"/>
  <c r="M6" i="8"/>
  <c r="BM7" i="8"/>
  <c r="N6" i="8"/>
  <c r="BN7" i="8"/>
  <c r="O6" i="8"/>
  <c r="BO7" i="8"/>
  <c r="AS6" i="8"/>
  <c r="BP7" i="8"/>
  <c r="AT6" i="8"/>
  <c r="BQ7" i="8"/>
  <c r="AU6" i="8"/>
  <c r="BS7" i="8"/>
  <c r="AV6" i="8"/>
  <c r="BT7" i="8"/>
  <c r="D6" i="8"/>
  <c r="AB6" i="8"/>
  <c r="AZ6" i="8"/>
  <c r="BX6" i="8"/>
  <c r="CV6" i="8"/>
  <c r="V7" i="8"/>
  <c r="AT7" i="8"/>
  <c r="BR7" i="8"/>
  <c r="CP7" i="8"/>
  <c r="CR6" i="8"/>
  <c r="Y6" i="8"/>
  <c r="AW6" i="8"/>
  <c r="BU6" i="8"/>
  <c r="CS6" i="8"/>
  <c r="B6" i="8"/>
  <c r="Z6" i="8"/>
  <c r="AX6" i="8"/>
  <c r="BV6" i="8"/>
  <c r="CT6" i="8"/>
  <c r="C6" i="8"/>
  <c r="AA6" i="8"/>
  <c r="AY6" i="8"/>
  <c r="BW6" i="8"/>
  <c r="CU6" i="8"/>
  <c r="E6" i="8"/>
  <c r="AC6" i="8"/>
  <c r="BA6" i="8"/>
  <c r="BY6" i="8"/>
  <c r="CW6" i="8"/>
  <c r="F6" i="8"/>
  <c r="AD6" i="8"/>
  <c r="BB6" i="8"/>
  <c r="BZ6" i="8"/>
  <c r="CX6" i="8"/>
  <c r="G6" i="8"/>
  <c r="AE6" i="8"/>
  <c r="BC6" i="8"/>
  <c r="CA6" i="8"/>
  <c r="Y7" i="8"/>
  <c r="AW7" i="8"/>
  <c r="BU7" i="8"/>
  <c r="CS7" i="8"/>
  <c r="H6" i="8"/>
  <c r="AF6" i="8"/>
  <c r="BD6" i="8"/>
  <c r="CB6" i="8"/>
  <c r="B7" i="8"/>
  <c r="Z7" i="8"/>
  <c r="AX7" i="8"/>
  <c r="BV7" i="8"/>
  <c r="CT7" i="8"/>
  <c r="I6" i="8"/>
  <c r="AG6" i="8"/>
  <c r="BE6" i="8"/>
  <c r="CC6" i="8"/>
  <c r="C7" i="8"/>
  <c r="AA7" i="8"/>
  <c r="AY7" i="8"/>
  <c r="BW7" i="8"/>
  <c r="CU7" i="8"/>
  <c r="J6" i="8"/>
  <c r="AH6" i="8"/>
  <c r="BF6" i="8"/>
  <c r="CD6" i="8"/>
  <c r="D7" i="8"/>
  <c r="AB7" i="8"/>
  <c r="AZ7" i="8"/>
  <c r="BX7" i="8"/>
  <c r="CV7" i="8"/>
  <c r="K6" i="8"/>
  <c r="AI6" i="8"/>
  <c r="BG6" i="8"/>
  <c r="CE6" i="8"/>
  <c r="E7" i="8"/>
  <c r="AC7" i="8"/>
  <c r="BA7" i="8"/>
  <c r="BY7" i="8"/>
  <c r="CW7" i="8"/>
  <c r="L6" i="8"/>
  <c r="AJ6" i="8"/>
  <c r="BH6" i="8"/>
  <c r="F7" i="8"/>
  <c r="AD7" i="8"/>
  <c r="BB7" i="8"/>
  <c r="BZ7" i="8"/>
  <c r="AP12" i="8"/>
  <c r="AM12" i="8"/>
  <c r="BO12" i="8"/>
  <c r="BK12" i="8"/>
  <c r="BG12" i="8"/>
  <c r="BC12" i="8"/>
  <c r="AY12" i="8"/>
  <c r="AU12" i="8"/>
  <c r="AQ12" i="8"/>
  <c r="AE12" i="8"/>
  <c r="W12" i="8"/>
  <c r="CP12" i="8"/>
  <c r="AA12" i="8"/>
  <c r="CQ12" i="8"/>
  <c r="S12" i="8"/>
  <c r="CM12" i="8"/>
  <c r="O12" i="8"/>
  <c r="CL12" i="8"/>
  <c r="K12" i="8"/>
  <c r="CI12" i="8"/>
  <c r="G12" i="8"/>
  <c r="CH12" i="8"/>
  <c r="C12" i="8"/>
  <c r="CX12" i="8"/>
  <c r="CU12" i="8"/>
  <c r="CT12" i="8"/>
  <c r="CE12" i="8"/>
  <c r="BZ12" i="8"/>
  <c r="BW12" i="8"/>
  <c r="AI12" i="8"/>
  <c r="CD12" i="8"/>
  <c r="CA12" i="8"/>
  <c r="BS12" i="8"/>
  <c r="BV12" i="8"/>
  <c r="BR12" i="8"/>
  <c r="BN12" i="8"/>
  <c r="BJ12" i="8"/>
  <c r="BF12" i="8"/>
  <c r="BB12" i="8"/>
  <c r="AX12" i="8"/>
  <c r="AT12" i="8"/>
  <c r="AL12" i="8"/>
  <c r="AH12" i="8"/>
  <c r="AD12" i="8"/>
  <c r="Z12" i="8"/>
  <c r="V12" i="8"/>
  <c r="R12" i="8"/>
  <c r="N12" i="8"/>
  <c r="J12" i="8"/>
  <c r="F12" i="8"/>
  <c r="B12" i="8"/>
  <c r="CW12" i="8"/>
  <c r="CS12" i="8"/>
  <c r="CO12" i="8"/>
  <c r="CK12" i="8"/>
  <c r="CG12" i="8"/>
  <c r="CC12" i="8"/>
  <c r="BY12" i="8"/>
  <c r="BU12" i="8"/>
  <c r="BQ12" i="8"/>
  <c r="BM12" i="8"/>
  <c r="BI12" i="8"/>
  <c r="BE12" i="8"/>
  <c r="BA12" i="8"/>
  <c r="AW12" i="8"/>
  <c r="AS12" i="8"/>
  <c r="AO12" i="8"/>
  <c r="AK12" i="8"/>
  <c r="AG12" i="8"/>
  <c r="AC12" i="8"/>
  <c r="Y12" i="8"/>
  <c r="U12" i="8"/>
  <c r="Q12" i="8"/>
  <c r="M12" i="8"/>
  <c r="I12" i="8"/>
  <c r="E12" i="8"/>
  <c r="CV12" i="8"/>
  <c r="CR12" i="8"/>
  <c r="CN12" i="8"/>
  <c r="CJ12" i="8"/>
  <c r="CF12" i="8"/>
  <c r="CB12" i="8"/>
  <c r="BX12" i="8"/>
  <c r="BT12" i="8"/>
  <c r="BP12" i="8"/>
  <c r="BL12" i="8"/>
  <c r="BH12" i="8"/>
  <c r="BD12" i="8"/>
  <c r="AZ12" i="8"/>
  <c r="AV12" i="8"/>
  <c r="AR12" i="8"/>
  <c r="AN12" i="8"/>
  <c r="AJ12" i="8"/>
  <c r="AF12" i="8"/>
  <c r="AB12" i="8"/>
  <c r="X12" i="8"/>
  <c r="T12" i="8"/>
  <c r="P12" i="8"/>
  <c r="L12" i="8"/>
  <c r="H12" i="8"/>
  <c r="B29" i="8" l="1" a="1"/>
  <c r="D29" i="8" s="1"/>
  <c r="B32" i="8" a="1"/>
  <c r="E32" i="8" s="1"/>
  <c r="B31" i="8" a="1"/>
  <c r="E31" i="8" s="1"/>
  <c r="B30" i="8" a="1"/>
  <c r="C30" i="8" s="1"/>
  <c r="B28" i="8" a="1"/>
  <c r="B28" i="8" s="1"/>
  <c r="B26" i="8" a="1"/>
  <c r="E26" i="8" s="1"/>
  <c r="B25" i="8" a="1"/>
  <c r="E25" i="8" s="1"/>
  <c r="B24" i="8" a="1"/>
  <c r="B24" i="8" s="1"/>
  <c r="C96" i="8" a="1"/>
  <c r="E96" i="8" s="1"/>
  <c r="C95" i="8" a="1"/>
  <c r="F95" i="8" s="1"/>
  <c r="C93" i="8" a="1"/>
  <c r="F93" i="8" s="1"/>
  <c r="B94" i="8"/>
  <c r="B123" i="8" s="1"/>
  <c r="B87" i="8"/>
  <c r="C89" i="8" a="1"/>
  <c r="D89" i="8" s="1"/>
  <c r="C88" i="8" a="1"/>
  <c r="F88" i="8" s="1"/>
  <c r="C86" i="8" a="1"/>
  <c r="F86" i="8" s="1"/>
  <c r="C62" i="7"/>
  <c r="C61" i="7"/>
  <c r="B62" i="7"/>
  <c r="B61" i="7"/>
  <c r="B59" i="7"/>
  <c r="B58" i="7"/>
  <c r="CX29" i="8" l="1"/>
  <c r="CS29" i="8"/>
  <c r="CP29" i="8"/>
  <c r="CM29" i="8"/>
  <c r="V29" i="8"/>
  <c r="S29" i="8"/>
  <c r="Q29" i="8"/>
  <c r="K29" i="8"/>
  <c r="I29" i="8"/>
  <c r="F29" i="8"/>
  <c r="CH29" i="8"/>
  <c r="BJ29" i="8"/>
  <c r="CX28" i="8"/>
  <c r="BG29" i="8"/>
  <c r="CH28" i="8"/>
  <c r="BB29" i="8"/>
  <c r="BR28" i="8"/>
  <c r="AY29" i="8"/>
  <c r="BB28" i="8"/>
  <c r="AW29" i="8"/>
  <c r="CC29" i="8"/>
  <c r="BW29" i="8"/>
  <c r="BU29" i="8"/>
  <c r="BR29" i="8"/>
  <c r="AQ29" i="8"/>
  <c r="CE29" i="8"/>
  <c r="BM29" i="8"/>
  <c r="CX30" i="8"/>
  <c r="AO29" i="8"/>
  <c r="CH30" i="8"/>
  <c r="AL29" i="8"/>
  <c r="BR30" i="8"/>
  <c r="AG29" i="8"/>
  <c r="BB30" i="8"/>
  <c r="AD29" i="8"/>
  <c r="AA29" i="8"/>
  <c r="CP28" i="8"/>
  <c r="BZ28" i="8"/>
  <c r="BJ28" i="8"/>
  <c r="CU29" i="8"/>
  <c r="CK29" i="8"/>
  <c r="BZ29" i="8"/>
  <c r="BO29" i="8"/>
  <c r="BE29" i="8"/>
  <c r="AT29" i="8"/>
  <c r="AI29" i="8"/>
  <c r="Y29" i="8"/>
  <c r="N29" i="8"/>
  <c r="C29" i="8"/>
  <c r="CT28" i="8"/>
  <c r="CD28" i="8"/>
  <c r="BN28" i="8"/>
  <c r="CL28" i="8"/>
  <c r="BV28" i="8"/>
  <c r="BF28" i="8"/>
  <c r="CP25" i="8"/>
  <c r="BZ25" i="8"/>
  <c r="BJ25" i="8"/>
  <c r="AT25" i="8"/>
  <c r="CT30" i="8"/>
  <c r="CD30" i="8"/>
  <c r="BN30" i="8"/>
  <c r="AX30" i="8"/>
  <c r="CX31" i="8"/>
  <c r="CP31" i="8"/>
  <c r="CH31" i="8"/>
  <c r="BZ31" i="8"/>
  <c r="BR31" i="8"/>
  <c r="BJ31" i="8"/>
  <c r="BB31" i="8"/>
  <c r="AT31" i="8"/>
  <c r="AL31" i="8"/>
  <c r="AD31" i="8"/>
  <c r="V31" i="8"/>
  <c r="G31" i="8"/>
  <c r="CT29" i="8"/>
  <c r="CO29" i="8"/>
  <c r="CI29" i="8"/>
  <c r="CD29" i="8"/>
  <c r="BY29" i="8"/>
  <c r="BS29" i="8"/>
  <c r="BN29" i="8"/>
  <c r="BI29" i="8"/>
  <c r="BC29" i="8"/>
  <c r="AX29" i="8"/>
  <c r="AS29" i="8"/>
  <c r="AM29" i="8"/>
  <c r="AH29" i="8"/>
  <c r="AC29" i="8"/>
  <c r="W29" i="8"/>
  <c r="R29" i="8"/>
  <c r="M29" i="8"/>
  <c r="G29" i="8"/>
  <c r="B29" i="8"/>
  <c r="CL25" i="8"/>
  <c r="BV25" i="8"/>
  <c r="BF25" i="8"/>
  <c r="AP25" i="8"/>
  <c r="CP30" i="8"/>
  <c r="BZ30" i="8"/>
  <c r="BJ30" i="8"/>
  <c r="AT30" i="8"/>
  <c r="CU31" i="8"/>
  <c r="CM31" i="8"/>
  <c r="CE31" i="8"/>
  <c r="BW31" i="8"/>
  <c r="BO31" i="8"/>
  <c r="BG31" i="8"/>
  <c r="AY31" i="8"/>
  <c r="AQ31" i="8"/>
  <c r="AI31" i="8"/>
  <c r="AA31" i="8"/>
  <c r="S31" i="8"/>
  <c r="C31" i="8"/>
  <c r="CT25" i="8"/>
  <c r="CD25" i="8"/>
  <c r="BN25" i="8"/>
  <c r="AX25" i="8"/>
  <c r="CQ31" i="8"/>
  <c r="CI31" i="8"/>
  <c r="CA31" i="8"/>
  <c r="BS31" i="8"/>
  <c r="BK31" i="8"/>
  <c r="BC31" i="8"/>
  <c r="AU31" i="8"/>
  <c r="AM31" i="8"/>
  <c r="AE31" i="8"/>
  <c r="W31" i="8"/>
  <c r="K31" i="8"/>
  <c r="CX25" i="8"/>
  <c r="CH25" i="8"/>
  <c r="BR25" i="8"/>
  <c r="BB25" i="8"/>
  <c r="AH25" i="8"/>
  <c r="CL30" i="8"/>
  <c r="BV30" i="8"/>
  <c r="BF30" i="8"/>
  <c r="AP30" i="8"/>
  <c r="CT31" i="8"/>
  <c r="CL31" i="8"/>
  <c r="CD31" i="8"/>
  <c r="BV31" i="8"/>
  <c r="BN31" i="8"/>
  <c r="BF31" i="8"/>
  <c r="AX31" i="8"/>
  <c r="AP31" i="8"/>
  <c r="AH31" i="8"/>
  <c r="Z31" i="8"/>
  <c r="O31" i="8"/>
  <c r="B31" i="8"/>
  <c r="CW29" i="8"/>
  <c r="CQ29" i="8"/>
  <c r="CL29" i="8"/>
  <c r="CG29" i="8"/>
  <c r="CA29" i="8"/>
  <c r="BV29" i="8"/>
  <c r="BQ29" i="8"/>
  <c r="BK29" i="8"/>
  <c r="BF29" i="8"/>
  <c r="BA29" i="8"/>
  <c r="AU29" i="8"/>
  <c r="AP29" i="8"/>
  <c r="AK29" i="8"/>
  <c r="AE29" i="8"/>
  <c r="Z29" i="8"/>
  <c r="U29" i="8"/>
  <c r="O29" i="8"/>
  <c r="J29" i="8"/>
  <c r="E29" i="8"/>
  <c r="CV29" i="8"/>
  <c r="CR29" i="8"/>
  <c r="CN29" i="8"/>
  <c r="CJ29" i="8"/>
  <c r="CF29" i="8"/>
  <c r="CB29" i="8"/>
  <c r="BX29" i="8"/>
  <c r="BT29" i="8"/>
  <c r="BP29" i="8"/>
  <c r="BL29" i="8"/>
  <c r="BH29" i="8"/>
  <c r="BD29" i="8"/>
  <c r="AZ29" i="8"/>
  <c r="AV29" i="8"/>
  <c r="AR29" i="8"/>
  <c r="AN29" i="8"/>
  <c r="AJ29" i="8"/>
  <c r="AF29" i="8"/>
  <c r="AB29" i="8"/>
  <c r="X29" i="8"/>
  <c r="T29" i="8"/>
  <c r="P29" i="8"/>
  <c r="L29" i="8"/>
  <c r="H29" i="8"/>
  <c r="CV32" i="8"/>
  <c r="CR32" i="8"/>
  <c r="CN32" i="8"/>
  <c r="CJ32" i="8"/>
  <c r="CF32" i="8"/>
  <c r="CB32" i="8"/>
  <c r="BX32" i="8"/>
  <c r="BT32" i="8"/>
  <c r="BP32" i="8"/>
  <c r="BL32" i="8"/>
  <c r="BH32" i="8"/>
  <c r="BD32" i="8"/>
  <c r="AZ32" i="8"/>
  <c r="AV32" i="8"/>
  <c r="AR32" i="8"/>
  <c r="AN32" i="8"/>
  <c r="AJ32" i="8"/>
  <c r="AF32" i="8"/>
  <c r="AB32" i="8"/>
  <c r="X32" i="8"/>
  <c r="T32" i="8"/>
  <c r="P32" i="8"/>
  <c r="L32" i="8"/>
  <c r="H32" i="8"/>
  <c r="D32" i="8"/>
  <c r="CU32" i="8"/>
  <c r="CQ32" i="8"/>
  <c r="CM32" i="8"/>
  <c r="CI32" i="8"/>
  <c r="CE32" i="8"/>
  <c r="CA32" i="8"/>
  <c r="BW32" i="8"/>
  <c r="BS32" i="8"/>
  <c r="BO32" i="8"/>
  <c r="BK32" i="8"/>
  <c r="BG32" i="8"/>
  <c r="BC32" i="8"/>
  <c r="AY32" i="8"/>
  <c r="AU32" i="8"/>
  <c r="AQ32" i="8"/>
  <c r="AM32" i="8"/>
  <c r="AI32" i="8"/>
  <c r="AE32" i="8"/>
  <c r="AA32" i="8"/>
  <c r="W32" i="8"/>
  <c r="S32" i="8"/>
  <c r="O32" i="8"/>
  <c r="K32" i="8"/>
  <c r="G32" i="8"/>
  <c r="C32" i="8"/>
  <c r="CT32" i="8"/>
  <c r="CP32" i="8"/>
  <c r="CH32" i="8"/>
  <c r="CD32" i="8"/>
  <c r="BZ32" i="8"/>
  <c r="BJ32" i="8"/>
  <c r="B32" i="8"/>
  <c r="CX32" i="8"/>
  <c r="CL32" i="8"/>
  <c r="BV32" i="8"/>
  <c r="BR32" i="8"/>
  <c r="BN32" i="8"/>
  <c r="BF32" i="8"/>
  <c r="BB32" i="8"/>
  <c r="AX32" i="8"/>
  <c r="AT32" i="8"/>
  <c r="AP32" i="8"/>
  <c r="AL32" i="8"/>
  <c r="AH32" i="8"/>
  <c r="AD32" i="8"/>
  <c r="Z32" i="8"/>
  <c r="V32" i="8"/>
  <c r="R32" i="8"/>
  <c r="N32" i="8"/>
  <c r="J32" i="8"/>
  <c r="F32" i="8"/>
  <c r="CW32" i="8"/>
  <c r="CS32" i="8"/>
  <c r="CO32" i="8"/>
  <c r="CK32" i="8"/>
  <c r="CG32" i="8"/>
  <c r="CC32" i="8"/>
  <c r="BY32" i="8"/>
  <c r="BU32" i="8"/>
  <c r="BQ32" i="8"/>
  <c r="BM32" i="8"/>
  <c r="BI32" i="8"/>
  <c r="BE32" i="8"/>
  <c r="BA32" i="8"/>
  <c r="AW32" i="8"/>
  <c r="AS32" i="8"/>
  <c r="AO32" i="8"/>
  <c r="AK32" i="8"/>
  <c r="AG32" i="8"/>
  <c r="AC32" i="8"/>
  <c r="Y32" i="8"/>
  <c r="U32" i="8"/>
  <c r="Q32" i="8"/>
  <c r="M32" i="8"/>
  <c r="I32" i="8"/>
  <c r="CV31" i="8"/>
  <c r="CR31" i="8"/>
  <c r="CN31" i="8"/>
  <c r="CJ31" i="8"/>
  <c r="CF31" i="8"/>
  <c r="CB31" i="8"/>
  <c r="BX31" i="8"/>
  <c r="BT31" i="8"/>
  <c r="BP31" i="8"/>
  <c r="BL31" i="8"/>
  <c r="BH31" i="8"/>
  <c r="BD31" i="8"/>
  <c r="AZ31" i="8"/>
  <c r="AV31" i="8"/>
  <c r="AR31" i="8"/>
  <c r="AN31" i="8"/>
  <c r="AJ31" i="8"/>
  <c r="AF31" i="8"/>
  <c r="AB31" i="8"/>
  <c r="X31" i="8"/>
  <c r="T31" i="8"/>
  <c r="P31" i="8"/>
  <c r="L31" i="8"/>
  <c r="H31" i="8"/>
  <c r="D31" i="8"/>
  <c r="R31" i="8"/>
  <c r="N31" i="8"/>
  <c r="J31" i="8"/>
  <c r="F31" i="8"/>
  <c r="CW31" i="8"/>
  <c r="CS31" i="8"/>
  <c r="CO31" i="8"/>
  <c r="CK31" i="8"/>
  <c r="CG31" i="8"/>
  <c r="CC31" i="8"/>
  <c r="BY31" i="8"/>
  <c r="BU31" i="8"/>
  <c r="BQ31" i="8"/>
  <c r="BM31" i="8"/>
  <c r="BI31" i="8"/>
  <c r="BE31" i="8"/>
  <c r="BA31" i="8"/>
  <c r="AW31" i="8"/>
  <c r="AS31" i="8"/>
  <c r="AO31" i="8"/>
  <c r="AK31" i="8"/>
  <c r="AG31" i="8"/>
  <c r="AC31" i="8"/>
  <c r="Y31" i="8"/>
  <c r="U31" i="8"/>
  <c r="Q31" i="8"/>
  <c r="M31" i="8"/>
  <c r="I31" i="8"/>
  <c r="AL30" i="8"/>
  <c r="AH30" i="8"/>
  <c r="AD30" i="8"/>
  <c r="Z30" i="8"/>
  <c r="V30" i="8"/>
  <c r="R30" i="8"/>
  <c r="N30" i="8"/>
  <c r="J30" i="8"/>
  <c r="F30" i="8"/>
  <c r="B30" i="8"/>
  <c r="CW30" i="8"/>
  <c r="CS30" i="8"/>
  <c r="CO30" i="8"/>
  <c r="CK30" i="8"/>
  <c r="CG30" i="8"/>
  <c r="CC30" i="8"/>
  <c r="BY30" i="8"/>
  <c r="BU30" i="8"/>
  <c r="BQ30" i="8"/>
  <c r="BM30" i="8"/>
  <c r="BI30" i="8"/>
  <c r="BE30" i="8"/>
  <c r="BA30" i="8"/>
  <c r="AW30" i="8"/>
  <c r="AS30" i="8"/>
  <c r="AO30" i="8"/>
  <c r="AK30" i="8"/>
  <c r="AG30" i="8"/>
  <c r="AC30" i="8"/>
  <c r="Y30" i="8"/>
  <c r="U30" i="8"/>
  <c r="Q30" i="8"/>
  <c r="M30" i="8"/>
  <c r="I30" i="8"/>
  <c r="E30" i="8"/>
  <c r="CV30" i="8"/>
  <c r="CR30" i="8"/>
  <c r="CN30" i="8"/>
  <c r="CJ30" i="8"/>
  <c r="CF30" i="8"/>
  <c r="CB30" i="8"/>
  <c r="BX30" i="8"/>
  <c r="BT30" i="8"/>
  <c r="BP30" i="8"/>
  <c r="BL30" i="8"/>
  <c r="BH30" i="8"/>
  <c r="BD30" i="8"/>
  <c r="AZ30" i="8"/>
  <c r="AV30" i="8"/>
  <c r="AR30" i="8"/>
  <c r="AN30" i="8"/>
  <c r="AJ30" i="8"/>
  <c r="AF30" i="8"/>
  <c r="AB30" i="8"/>
  <c r="X30" i="8"/>
  <c r="T30" i="8"/>
  <c r="P30" i="8"/>
  <c r="L30" i="8"/>
  <c r="H30" i="8"/>
  <c r="D30" i="8"/>
  <c r="CU30" i="8"/>
  <c r="CQ30" i="8"/>
  <c r="CM30" i="8"/>
  <c r="CI30" i="8"/>
  <c r="CE30" i="8"/>
  <c r="CA30" i="8"/>
  <c r="BW30" i="8"/>
  <c r="BS30" i="8"/>
  <c r="BO30" i="8"/>
  <c r="BK30" i="8"/>
  <c r="BG30" i="8"/>
  <c r="BC30" i="8"/>
  <c r="AY30" i="8"/>
  <c r="AU30" i="8"/>
  <c r="AQ30" i="8"/>
  <c r="AM30" i="8"/>
  <c r="AI30" i="8"/>
  <c r="AE30" i="8"/>
  <c r="AA30" i="8"/>
  <c r="W30" i="8"/>
  <c r="S30" i="8"/>
  <c r="O30" i="8"/>
  <c r="K30" i="8"/>
  <c r="G30" i="8"/>
  <c r="AT28" i="8"/>
  <c r="AP28" i="8"/>
  <c r="AH28" i="8"/>
  <c r="AD28" i="8"/>
  <c r="Z28" i="8"/>
  <c r="V28" i="8"/>
  <c r="R28" i="8"/>
  <c r="N28" i="8"/>
  <c r="J28" i="8"/>
  <c r="F28" i="8"/>
  <c r="CW28" i="8"/>
  <c r="CS28" i="8"/>
  <c r="CO28" i="8"/>
  <c r="CK28" i="8"/>
  <c r="CG28" i="8"/>
  <c r="CC28" i="8"/>
  <c r="BY28" i="8"/>
  <c r="BU28" i="8"/>
  <c r="BQ28" i="8"/>
  <c r="BM28" i="8"/>
  <c r="BI28" i="8"/>
  <c r="BE28" i="8"/>
  <c r="BA28" i="8"/>
  <c r="AW28" i="8"/>
  <c r="AS28" i="8"/>
  <c r="AO28" i="8"/>
  <c r="AK28" i="8"/>
  <c r="AG28" i="8"/>
  <c r="AC28" i="8"/>
  <c r="Y28" i="8"/>
  <c r="U28" i="8"/>
  <c r="Q28" i="8"/>
  <c r="M28" i="8"/>
  <c r="I28" i="8"/>
  <c r="E28" i="8"/>
  <c r="CV28" i="8"/>
  <c r="CR28" i="8"/>
  <c r="CN28" i="8"/>
  <c r="CJ28" i="8"/>
  <c r="CF28" i="8"/>
  <c r="CB28" i="8"/>
  <c r="BX28" i="8"/>
  <c r="BT28" i="8"/>
  <c r="BP28" i="8"/>
  <c r="BL28" i="8"/>
  <c r="BH28" i="8"/>
  <c r="BD28" i="8"/>
  <c r="AZ28" i="8"/>
  <c r="AV28" i="8"/>
  <c r="AR28" i="8"/>
  <c r="AN28" i="8"/>
  <c r="AJ28" i="8"/>
  <c r="AF28" i="8"/>
  <c r="AB28" i="8"/>
  <c r="X28" i="8"/>
  <c r="T28" i="8"/>
  <c r="P28" i="8"/>
  <c r="L28" i="8"/>
  <c r="H28" i="8"/>
  <c r="D28" i="8"/>
  <c r="CU28" i="8"/>
  <c r="CQ28" i="8"/>
  <c r="CM28" i="8"/>
  <c r="CI28" i="8"/>
  <c r="CE28" i="8"/>
  <c r="CA28" i="8"/>
  <c r="BW28" i="8"/>
  <c r="BS28" i="8"/>
  <c r="BO28" i="8"/>
  <c r="BK28" i="8"/>
  <c r="BG28" i="8"/>
  <c r="BC28" i="8"/>
  <c r="AY28" i="8"/>
  <c r="AU28" i="8"/>
  <c r="AQ28" i="8"/>
  <c r="AM28" i="8"/>
  <c r="AI28" i="8"/>
  <c r="AE28" i="8"/>
  <c r="AA28" i="8"/>
  <c r="W28" i="8"/>
  <c r="S28" i="8"/>
  <c r="O28" i="8"/>
  <c r="K28" i="8"/>
  <c r="G28" i="8"/>
  <c r="C28" i="8"/>
  <c r="AX28" i="8"/>
  <c r="AL28" i="8"/>
  <c r="CV26" i="8"/>
  <c r="CR26" i="8"/>
  <c r="CN26" i="8"/>
  <c r="CJ26" i="8"/>
  <c r="CF26" i="8"/>
  <c r="CB26" i="8"/>
  <c r="BX26" i="8"/>
  <c r="BT26" i="8"/>
  <c r="BP26" i="8"/>
  <c r="BL26" i="8"/>
  <c r="BH26" i="8"/>
  <c r="BD26" i="8"/>
  <c r="AZ26" i="8"/>
  <c r="AV26" i="8"/>
  <c r="AR26" i="8"/>
  <c r="AN26" i="8"/>
  <c r="AJ26" i="8"/>
  <c r="AF26" i="8"/>
  <c r="AB26" i="8"/>
  <c r="X26" i="8"/>
  <c r="T26" i="8"/>
  <c r="P26" i="8"/>
  <c r="L26" i="8"/>
  <c r="H26" i="8"/>
  <c r="D26" i="8"/>
  <c r="W26" i="8"/>
  <c r="BG26" i="8"/>
  <c r="CU26" i="8"/>
  <c r="CQ26" i="8"/>
  <c r="CM26" i="8"/>
  <c r="CI26" i="8"/>
  <c r="CE26" i="8"/>
  <c r="CA26" i="8"/>
  <c r="BW26" i="8"/>
  <c r="BS26" i="8"/>
  <c r="BO26" i="8"/>
  <c r="BK26" i="8"/>
  <c r="BC26" i="8"/>
  <c r="AY26" i="8"/>
  <c r="AU26" i="8"/>
  <c r="AQ26" i="8"/>
  <c r="AM26" i="8"/>
  <c r="AI26" i="8"/>
  <c r="AE26" i="8"/>
  <c r="AA26" i="8"/>
  <c r="S26" i="8"/>
  <c r="O26" i="8"/>
  <c r="K26" i="8"/>
  <c r="G26" i="8"/>
  <c r="C26" i="8"/>
  <c r="CX26" i="8"/>
  <c r="CT26" i="8"/>
  <c r="CP26" i="8"/>
  <c r="CL26" i="8"/>
  <c r="CH26" i="8"/>
  <c r="CD26" i="8"/>
  <c r="BZ26" i="8"/>
  <c r="BV26" i="8"/>
  <c r="BR26" i="8"/>
  <c r="BN26" i="8"/>
  <c r="BJ26" i="8"/>
  <c r="BF26" i="8"/>
  <c r="BB26" i="8"/>
  <c r="AX26" i="8"/>
  <c r="AT26" i="8"/>
  <c r="AP26" i="8"/>
  <c r="AL26" i="8"/>
  <c r="AH26" i="8"/>
  <c r="AD26" i="8"/>
  <c r="Z26" i="8"/>
  <c r="V26" i="8"/>
  <c r="R26" i="8"/>
  <c r="N26" i="8"/>
  <c r="J26" i="8"/>
  <c r="F26" i="8"/>
  <c r="B26" i="8"/>
  <c r="CW26" i="8"/>
  <c r="CS26" i="8"/>
  <c r="CO26" i="8"/>
  <c r="CK26" i="8"/>
  <c r="CG26" i="8"/>
  <c r="CC26" i="8"/>
  <c r="BY26" i="8"/>
  <c r="BU26" i="8"/>
  <c r="BQ26" i="8"/>
  <c r="BM26" i="8"/>
  <c r="BI26" i="8"/>
  <c r="BE26" i="8"/>
  <c r="BA26" i="8"/>
  <c r="AW26" i="8"/>
  <c r="AS26" i="8"/>
  <c r="AO26" i="8"/>
  <c r="AK26" i="8"/>
  <c r="AG26" i="8"/>
  <c r="AC26" i="8"/>
  <c r="Y26" i="8"/>
  <c r="U26" i="8"/>
  <c r="Q26" i="8"/>
  <c r="M26" i="8"/>
  <c r="I26" i="8"/>
  <c r="CV25" i="8"/>
  <c r="CR25" i="8"/>
  <c r="CN25" i="8"/>
  <c r="CJ25" i="8"/>
  <c r="CF25" i="8"/>
  <c r="CB25" i="8"/>
  <c r="BX25" i="8"/>
  <c r="BT25" i="8"/>
  <c r="BP25" i="8"/>
  <c r="BL25" i="8"/>
  <c r="BH25" i="8"/>
  <c r="BD25" i="8"/>
  <c r="AZ25" i="8"/>
  <c r="AV25" i="8"/>
  <c r="AR25" i="8"/>
  <c r="AN25" i="8"/>
  <c r="AJ25" i="8"/>
  <c r="AF25" i="8"/>
  <c r="AB25" i="8"/>
  <c r="X25" i="8"/>
  <c r="T25" i="8"/>
  <c r="P25" i="8"/>
  <c r="L25" i="8"/>
  <c r="H25" i="8"/>
  <c r="D25" i="8"/>
  <c r="CU25" i="8"/>
  <c r="CQ25" i="8"/>
  <c r="CM25" i="8"/>
  <c r="CI25" i="8"/>
  <c r="CE25" i="8"/>
  <c r="CA25" i="8"/>
  <c r="BW25" i="8"/>
  <c r="BS25" i="8"/>
  <c r="BO25" i="8"/>
  <c r="BK25" i="8"/>
  <c r="BG25" i="8"/>
  <c r="BC25" i="8"/>
  <c r="AY25" i="8"/>
  <c r="AU25" i="8"/>
  <c r="AQ25" i="8"/>
  <c r="AM25" i="8"/>
  <c r="AI25" i="8"/>
  <c r="AE25" i="8"/>
  <c r="AA25" i="8"/>
  <c r="W25" i="8"/>
  <c r="S25" i="8"/>
  <c r="O25" i="8"/>
  <c r="K25" i="8"/>
  <c r="G25" i="8"/>
  <c r="C25" i="8"/>
  <c r="AL25" i="8"/>
  <c r="AD25" i="8"/>
  <c r="Z25" i="8"/>
  <c r="V25" i="8"/>
  <c r="R25" i="8"/>
  <c r="N25" i="8"/>
  <c r="J25" i="8"/>
  <c r="F25" i="8"/>
  <c r="B25" i="8"/>
  <c r="CW25" i="8"/>
  <c r="CS25" i="8"/>
  <c r="CO25" i="8"/>
  <c r="CK25" i="8"/>
  <c r="CG25" i="8"/>
  <c r="CC25" i="8"/>
  <c r="BY25" i="8"/>
  <c r="BU25" i="8"/>
  <c r="BQ25" i="8"/>
  <c r="BM25" i="8"/>
  <c r="BI25" i="8"/>
  <c r="BE25" i="8"/>
  <c r="BA25" i="8"/>
  <c r="AW25" i="8"/>
  <c r="AS25" i="8"/>
  <c r="AO25" i="8"/>
  <c r="AK25" i="8"/>
  <c r="AG25" i="8"/>
  <c r="AC25" i="8"/>
  <c r="Y25" i="8"/>
  <c r="U25" i="8"/>
  <c r="Q25" i="8"/>
  <c r="M25" i="8"/>
  <c r="I25" i="8"/>
  <c r="CO24" i="8"/>
  <c r="CC24" i="8"/>
  <c r="BU24" i="8"/>
  <c r="BI24" i="8"/>
  <c r="AW24" i="8"/>
  <c r="AO24" i="8"/>
  <c r="AC24" i="8"/>
  <c r="Q24" i="8"/>
  <c r="E24" i="8"/>
  <c r="CV24" i="8"/>
  <c r="CR24" i="8"/>
  <c r="CN24" i="8"/>
  <c r="CJ24" i="8"/>
  <c r="CF24" i="8"/>
  <c r="CB24" i="8"/>
  <c r="BX24" i="8"/>
  <c r="BT24" i="8"/>
  <c r="BP24" i="8"/>
  <c r="BL24" i="8"/>
  <c r="BH24" i="8"/>
  <c r="BD24" i="8"/>
  <c r="AZ24" i="8"/>
  <c r="AV24" i="8"/>
  <c r="AR24" i="8"/>
  <c r="AN24" i="8"/>
  <c r="AJ24" i="8"/>
  <c r="AF24" i="8"/>
  <c r="AB24" i="8"/>
  <c r="X24" i="8"/>
  <c r="T24" i="8"/>
  <c r="P24" i="8"/>
  <c r="L24" i="8"/>
  <c r="H24" i="8"/>
  <c r="D24" i="8"/>
  <c r="CS24" i="8"/>
  <c r="CG24" i="8"/>
  <c r="BQ24" i="8"/>
  <c r="BE24" i="8"/>
  <c r="AS24" i="8"/>
  <c r="AG24" i="8"/>
  <c r="U24" i="8"/>
  <c r="I24" i="8"/>
  <c r="CU24" i="8"/>
  <c r="CQ24" i="8"/>
  <c r="CM24" i="8"/>
  <c r="CI24" i="8"/>
  <c r="CE24" i="8"/>
  <c r="CA24" i="8"/>
  <c r="BW24" i="8"/>
  <c r="BS24" i="8"/>
  <c r="BO24" i="8"/>
  <c r="BK24" i="8"/>
  <c r="BG24" i="8"/>
  <c r="BC24" i="8"/>
  <c r="AY24" i="8"/>
  <c r="AU24" i="8"/>
  <c r="AQ24" i="8"/>
  <c r="AM24" i="8"/>
  <c r="AI24" i="8"/>
  <c r="AE24" i="8"/>
  <c r="AA24" i="8"/>
  <c r="W24" i="8"/>
  <c r="S24" i="8"/>
  <c r="O24" i="8"/>
  <c r="K24" i="8"/>
  <c r="G24" i="8"/>
  <c r="C24" i="8"/>
  <c r="CW24" i="8"/>
  <c r="CK24" i="8"/>
  <c r="BY24" i="8"/>
  <c r="BM24" i="8"/>
  <c r="BA24" i="8"/>
  <c r="AK24" i="8"/>
  <c r="Y24" i="8"/>
  <c r="M24" i="8"/>
  <c r="CX24" i="8"/>
  <c r="CT24" i="8"/>
  <c r="CP24" i="8"/>
  <c r="CL24" i="8"/>
  <c r="CH24" i="8"/>
  <c r="CD24" i="8"/>
  <c r="BZ24" i="8"/>
  <c r="BV24" i="8"/>
  <c r="BR24" i="8"/>
  <c r="BN24" i="8"/>
  <c r="BJ24" i="8"/>
  <c r="BF24" i="8"/>
  <c r="BB24" i="8"/>
  <c r="AX24" i="8"/>
  <c r="AT24" i="8"/>
  <c r="AP24" i="8"/>
  <c r="AL24" i="8"/>
  <c r="AH24" i="8"/>
  <c r="AD24" i="8"/>
  <c r="Z24" i="8"/>
  <c r="V24" i="8"/>
  <c r="R24" i="8"/>
  <c r="N24" i="8"/>
  <c r="J24" i="8"/>
  <c r="F24" i="8"/>
  <c r="CA95" i="8"/>
  <c r="B106" i="8"/>
  <c r="BK95" i="8"/>
  <c r="CH86" i="8"/>
  <c r="BS89" i="8"/>
  <c r="BC86" i="8"/>
  <c r="AM89" i="8"/>
  <c r="O95" i="8"/>
  <c r="AR86" i="8"/>
  <c r="CN86" i="8"/>
  <c r="AH86" i="8"/>
  <c r="BN96" i="8"/>
  <c r="AR96" i="8"/>
  <c r="BX86" i="8"/>
  <c r="L86" i="8"/>
  <c r="CD96" i="8"/>
  <c r="BH96" i="8"/>
  <c r="AM96" i="8"/>
  <c r="R96" i="8"/>
  <c r="G89" i="8"/>
  <c r="AU95" i="8"/>
  <c r="CT96" i="8"/>
  <c r="BX96" i="8"/>
  <c r="BC96" i="8"/>
  <c r="AH96" i="8"/>
  <c r="L96" i="8"/>
  <c r="CI96" i="8"/>
  <c r="W96" i="8"/>
  <c r="CQ95" i="8"/>
  <c r="AE95" i="8"/>
  <c r="CN96" i="8"/>
  <c r="BS96" i="8"/>
  <c r="AX96" i="8"/>
  <c r="AB96" i="8"/>
  <c r="G96" i="8"/>
  <c r="CV86" i="8"/>
  <c r="BN86" i="8"/>
  <c r="W86" i="8"/>
  <c r="CU89" i="8"/>
  <c r="BO89" i="8"/>
  <c r="AI89" i="8"/>
  <c r="C89" i="8"/>
  <c r="CM95" i="8"/>
  <c r="BW95" i="8"/>
  <c r="BG95" i="8"/>
  <c r="AQ95" i="8"/>
  <c r="AA95" i="8"/>
  <c r="K95" i="8"/>
  <c r="CX96" i="8"/>
  <c r="CR96" i="8"/>
  <c r="CM96" i="8"/>
  <c r="CH96" i="8"/>
  <c r="CB96" i="8"/>
  <c r="BW96" i="8"/>
  <c r="BR96" i="8"/>
  <c r="BL96" i="8"/>
  <c r="BG96" i="8"/>
  <c r="BB96" i="8"/>
  <c r="AV96" i="8"/>
  <c r="AQ96" i="8"/>
  <c r="AL96" i="8"/>
  <c r="AF96" i="8"/>
  <c r="AA96" i="8"/>
  <c r="V96" i="8"/>
  <c r="P96" i="8"/>
  <c r="K96" i="8"/>
  <c r="F96" i="8"/>
  <c r="F97" i="8" s="1"/>
  <c r="F98" i="8" s="1"/>
  <c r="F132" i="8" s="1"/>
  <c r="CI95" i="8"/>
  <c r="BS95" i="8"/>
  <c r="BC95" i="8"/>
  <c r="AM95" i="8"/>
  <c r="W95" i="8"/>
  <c r="G95" i="8"/>
  <c r="CV96" i="8"/>
  <c r="CQ96" i="8"/>
  <c r="CL96" i="8"/>
  <c r="CF96" i="8"/>
  <c r="CA96" i="8"/>
  <c r="BV96" i="8"/>
  <c r="BP96" i="8"/>
  <c r="BK96" i="8"/>
  <c r="BF96" i="8"/>
  <c r="AZ96" i="8"/>
  <c r="AU96" i="8"/>
  <c r="AP96" i="8"/>
  <c r="AJ96" i="8"/>
  <c r="AE96" i="8"/>
  <c r="Z96" i="8"/>
  <c r="T96" i="8"/>
  <c r="O96" i="8"/>
  <c r="J96" i="8"/>
  <c r="D96" i="8"/>
  <c r="CI89" i="8"/>
  <c r="BC89" i="8"/>
  <c r="W89" i="8"/>
  <c r="CE89" i="8"/>
  <c r="AY89" i="8"/>
  <c r="S89" i="8"/>
  <c r="CU95" i="8"/>
  <c r="CE95" i="8"/>
  <c r="BO95" i="8"/>
  <c r="AY95" i="8"/>
  <c r="AI95" i="8"/>
  <c r="S95" i="8"/>
  <c r="C95" i="8"/>
  <c r="CU96" i="8"/>
  <c r="CP96" i="8"/>
  <c r="CJ96" i="8"/>
  <c r="CE96" i="8"/>
  <c r="BZ96" i="8"/>
  <c r="BT96" i="8"/>
  <c r="BO96" i="8"/>
  <c r="BJ96" i="8"/>
  <c r="BD96" i="8"/>
  <c r="AY96" i="8"/>
  <c r="AT96" i="8"/>
  <c r="AN96" i="8"/>
  <c r="AI96" i="8"/>
  <c r="AD96" i="8"/>
  <c r="X96" i="8"/>
  <c r="S96" i="8"/>
  <c r="N96" i="8"/>
  <c r="H96" i="8"/>
  <c r="C96" i="8"/>
  <c r="CW96" i="8"/>
  <c r="CS96" i="8"/>
  <c r="CO96" i="8"/>
  <c r="CK96" i="8"/>
  <c r="CG96" i="8"/>
  <c r="CC96" i="8"/>
  <c r="BY96" i="8"/>
  <c r="BU96" i="8"/>
  <c r="BQ96" i="8"/>
  <c r="BM96" i="8"/>
  <c r="BI96" i="8"/>
  <c r="BE96" i="8"/>
  <c r="BA96" i="8"/>
  <c r="AW96" i="8"/>
  <c r="AS96" i="8"/>
  <c r="AO96" i="8"/>
  <c r="AK96" i="8"/>
  <c r="AG96" i="8"/>
  <c r="AC96" i="8"/>
  <c r="Y96" i="8"/>
  <c r="U96" i="8"/>
  <c r="Q96" i="8"/>
  <c r="M96" i="8"/>
  <c r="I96" i="8"/>
  <c r="CW95" i="8"/>
  <c r="CW97" i="8" s="1"/>
  <c r="CS95" i="8"/>
  <c r="CO95" i="8"/>
  <c r="CK95" i="8"/>
  <c r="CK97" i="8" s="1"/>
  <c r="CG95" i="8"/>
  <c r="CC95" i="8"/>
  <c r="CC97" i="8" s="1"/>
  <c r="BY95" i="8"/>
  <c r="BY97" i="8" s="1"/>
  <c r="BU95" i="8"/>
  <c r="BU97" i="8" s="1"/>
  <c r="BQ95" i="8"/>
  <c r="BM95" i="8"/>
  <c r="BI95" i="8"/>
  <c r="BE95" i="8"/>
  <c r="BA95" i="8"/>
  <c r="BA97" i="8" s="1"/>
  <c r="AW95" i="8"/>
  <c r="AW97" i="8" s="1"/>
  <c r="AS95" i="8"/>
  <c r="AS97" i="8" s="1"/>
  <c r="AO95" i="8"/>
  <c r="AO97" i="8" s="1"/>
  <c r="AK95" i="8"/>
  <c r="AK97" i="8" s="1"/>
  <c r="AG95" i="8"/>
  <c r="AG97" i="8" s="1"/>
  <c r="AC95" i="8"/>
  <c r="AC97" i="8" s="1"/>
  <c r="Y95" i="8"/>
  <c r="U95" i="8"/>
  <c r="Q95" i="8"/>
  <c r="Q97" i="8" s="1"/>
  <c r="M95" i="8"/>
  <c r="M97" i="8" s="1"/>
  <c r="I95" i="8"/>
  <c r="E95" i="8"/>
  <c r="E97" i="8" s="1"/>
  <c r="CV95" i="8"/>
  <c r="CR95" i="8"/>
  <c r="CN95" i="8"/>
  <c r="CJ95" i="8"/>
  <c r="CF95" i="8"/>
  <c r="CB95" i="8"/>
  <c r="BX95" i="8"/>
  <c r="BT95" i="8"/>
  <c r="BP95" i="8"/>
  <c r="BL95" i="8"/>
  <c r="BH95" i="8"/>
  <c r="BD95" i="8"/>
  <c r="AZ95" i="8"/>
  <c r="AV95" i="8"/>
  <c r="AR95" i="8"/>
  <c r="AN95" i="8"/>
  <c r="AJ95" i="8"/>
  <c r="AF95" i="8"/>
  <c r="AB95" i="8"/>
  <c r="X95" i="8"/>
  <c r="T95" i="8"/>
  <c r="P95" i="8"/>
  <c r="L95" i="8"/>
  <c r="H95" i="8"/>
  <c r="D95" i="8"/>
  <c r="CX95" i="8"/>
  <c r="CT95" i="8"/>
  <c r="CP95" i="8"/>
  <c r="CL95" i="8"/>
  <c r="CH95" i="8"/>
  <c r="CD95" i="8"/>
  <c r="BZ95" i="8"/>
  <c r="BV95" i="8"/>
  <c r="BR95" i="8"/>
  <c r="BN95" i="8"/>
  <c r="BJ95" i="8"/>
  <c r="BJ97" i="8" s="1"/>
  <c r="BF95" i="8"/>
  <c r="BB95" i="8"/>
  <c r="AX95" i="8"/>
  <c r="AT95" i="8"/>
  <c r="AP95" i="8"/>
  <c r="AL95" i="8"/>
  <c r="AH95" i="8"/>
  <c r="AD95" i="8"/>
  <c r="Z95" i="8"/>
  <c r="V95" i="8"/>
  <c r="R95" i="8"/>
  <c r="N95" i="8"/>
  <c r="J95" i="8"/>
  <c r="CW93" i="8"/>
  <c r="CS93" i="8"/>
  <c r="CO93" i="8"/>
  <c r="CK93" i="8"/>
  <c r="CG93" i="8"/>
  <c r="CC93" i="8"/>
  <c r="BY93" i="8"/>
  <c r="BU93" i="8"/>
  <c r="BQ93" i="8"/>
  <c r="BM93" i="8"/>
  <c r="BI93" i="8"/>
  <c r="BE93" i="8"/>
  <c r="BA93" i="8"/>
  <c r="AW93" i="8"/>
  <c r="AS93" i="8"/>
  <c r="AO93" i="8"/>
  <c r="AK93" i="8"/>
  <c r="AG93" i="8"/>
  <c r="AC93" i="8"/>
  <c r="Y93" i="8"/>
  <c r="U93" i="8"/>
  <c r="Q93" i="8"/>
  <c r="M93" i="8"/>
  <c r="I93" i="8"/>
  <c r="E93" i="8"/>
  <c r="CV93" i="8"/>
  <c r="CR93" i="8"/>
  <c r="CN93" i="8"/>
  <c r="CJ93" i="8"/>
  <c r="CF93" i="8"/>
  <c r="CB93" i="8"/>
  <c r="BX93" i="8"/>
  <c r="BT93" i="8"/>
  <c r="BP93" i="8"/>
  <c r="BL93" i="8"/>
  <c r="BH93" i="8"/>
  <c r="BD93" i="8"/>
  <c r="AZ93" i="8"/>
  <c r="AV93" i="8"/>
  <c r="AR93" i="8"/>
  <c r="AN93" i="8"/>
  <c r="AJ93" i="8"/>
  <c r="AF93" i="8"/>
  <c r="AB93" i="8"/>
  <c r="X93" i="8"/>
  <c r="T93" i="8"/>
  <c r="P93" i="8"/>
  <c r="L93" i="8"/>
  <c r="H93" i="8"/>
  <c r="D93" i="8"/>
  <c r="CU93" i="8"/>
  <c r="CQ93" i="8"/>
  <c r="CM93" i="8"/>
  <c r="CI93" i="8"/>
  <c r="CE93" i="8"/>
  <c r="CA93" i="8"/>
  <c r="BW93" i="8"/>
  <c r="BS93" i="8"/>
  <c r="BO93" i="8"/>
  <c r="BK93" i="8"/>
  <c r="BG93" i="8"/>
  <c r="BC93" i="8"/>
  <c r="AY93" i="8"/>
  <c r="AU93" i="8"/>
  <c r="AQ93" i="8"/>
  <c r="AM93" i="8"/>
  <c r="AI93" i="8"/>
  <c r="AE93" i="8"/>
  <c r="AA93" i="8"/>
  <c r="W93" i="8"/>
  <c r="S93" i="8"/>
  <c r="O93" i="8"/>
  <c r="K93" i="8"/>
  <c r="G93" i="8"/>
  <c r="C93" i="8"/>
  <c r="CX93" i="8"/>
  <c r="CT93" i="8"/>
  <c r="CP93" i="8"/>
  <c r="CL93" i="8"/>
  <c r="CH93" i="8"/>
  <c r="CD93" i="8"/>
  <c r="BZ93" i="8"/>
  <c r="BV93" i="8"/>
  <c r="BR93" i="8"/>
  <c r="BN93" i="8"/>
  <c r="BJ93" i="8"/>
  <c r="BF93" i="8"/>
  <c r="BB93" i="8"/>
  <c r="AX93" i="8"/>
  <c r="AT93" i="8"/>
  <c r="AP93" i="8"/>
  <c r="AL93" i="8"/>
  <c r="AH93" i="8"/>
  <c r="AD93" i="8"/>
  <c r="Z93" i="8"/>
  <c r="V93" i="8"/>
  <c r="R93" i="8"/>
  <c r="N93" i="8"/>
  <c r="J93" i="8"/>
  <c r="CJ88" i="8"/>
  <c r="BN88" i="8"/>
  <c r="AS88" i="8"/>
  <c r="X88" i="8"/>
  <c r="CT86" i="8"/>
  <c r="CM86" i="8"/>
  <c r="CF86" i="8"/>
  <c r="BW86" i="8"/>
  <c r="BL86" i="8"/>
  <c r="BB86" i="8"/>
  <c r="AQ86" i="8"/>
  <c r="AF86" i="8"/>
  <c r="V86" i="8"/>
  <c r="K86" i="8"/>
  <c r="CX88" i="8"/>
  <c r="CC88" i="8"/>
  <c r="BH88" i="8"/>
  <c r="AL88" i="8"/>
  <c r="Q88" i="8"/>
  <c r="CR86" i="8"/>
  <c r="CL86" i="8"/>
  <c r="CD86" i="8"/>
  <c r="BS86" i="8"/>
  <c r="BH86" i="8"/>
  <c r="AX86" i="8"/>
  <c r="AM86" i="8"/>
  <c r="AB86" i="8"/>
  <c r="R86" i="8"/>
  <c r="G86" i="8"/>
  <c r="CT88" i="8"/>
  <c r="BY88" i="8"/>
  <c r="BD88" i="8"/>
  <c r="AH88" i="8"/>
  <c r="M88" i="8"/>
  <c r="CX86" i="8"/>
  <c r="CQ86" i="8"/>
  <c r="CI86" i="8"/>
  <c r="CB86" i="8"/>
  <c r="BR86" i="8"/>
  <c r="BG86" i="8"/>
  <c r="AV86" i="8"/>
  <c r="AL86" i="8"/>
  <c r="AA86" i="8"/>
  <c r="P86" i="8"/>
  <c r="CN88" i="8"/>
  <c r="BR88" i="8"/>
  <c r="AW88" i="8"/>
  <c r="AB88" i="8"/>
  <c r="C88" i="8"/>
  <c r="D88" i="8"/>
  <c r="D90" i="8" s="1"/>
  <c r="I88" i="8"/>
  <c r="N88" i="8"/>
  <c r="T88" i="8"/>
  <c r="Y88" i="8"/>
  <c r="AD88" i="8"/>
  <c r="AJ88" i="8"/>
  <c r="AO88" i="8"/>
  <c r="AT88" i="8"/>
  <c r="AZ88" i="8"/>
  <c r="BE88" i="8"/>
  <c r="BJ88" i="8"/>
  <c r="BP88" i="8"/>
  <c r="BU88" i="8"/>
  <c r="BZ88" i="8"/>
  <c r="CF88" i="8"/>
  <c r="CK88" i="8"/>
  <c r="CP88" i="8"/>
  <c r="CV88" i="8"/>
  <c r="E88" i="8"/>
  <c r="J88" i="8"/>
  <c r="P88" i="8"/>
  <c r="U88" i="8"/>
  <c r="Z88" i="8"/>
  <c r="AF88" i="8"/>
  <c r="AK88" i="8"/>
  <c r="AP88" i="8"/>
  <c r="AV88" i="8"/>
  <c r="BA88" i="8"/>
  <c r="BF88" i="8"/>
  <c r="BL88" i="8"/>
  <c r="BQ88" i="8"/>
  <c r="BV88" i="8"/>
  <c r="CB88" i="8"/>
  <c r="CG88" i="8"/>
  <c r="CL88" i="8"/>
  <c r="CR88" i="8"/>
  <c r="CW88" i="8"/>
  <c r="CS88" i="8"/>
  <c r="CH88" i="8"/>
  <c r="BX88" i="8"/>
  <c r="BM88" i="8"/>
  <c r="BB88" i="8"/>
  <c r="AR88" i="8"/>
  <c r="AG88" i="8"/>
  <c r="V88" i="8"/>
  <c r="L88" i="8"/>
  <c r="E86" i="8"/>
  <c r="C86" i="8"/>
  <c r="H86" i="8"/>
  <c r="N86" i="8"/>
  <c r="S86" i="8"/>
  <c r="X86" i="8"/>
  <c r="AD86" i="8"/>
  <c r="AI86" i="8"/>
  <c r="AN86" i="8"/>
  <c r="AT86" i="8"/>
  <c r="AY86" i="8"/>
  <c r="BD86" i="8"/>
  <c r="BJ86" i="8"/>
  <c r="BO86" i="8"/>
  <c r="BT86" i="8"/>
  <c r="BZ86" i="8"/>
  <c r="CE86" i="8"/>
  <c r="CJ86" i="8"/>
  <c r="CP86" i="8"/>
  <c r="CU86" i="8"/>
  <c r="D86" i="8"/>
  <c r="J86" i="8"/>
  <c r="O86" i="8"/>
  <c r="T86" i="8"/>
  <c r="Z86" i="8"/>
  <c r="AE86" i="8"/>
  <c r="AJ86" i="8"/>
  <c r="AP86" i="8"/>
  <c r="AU86" i="8"/>
  <c r="AZ86" i="8"/>
  <c r="BF86" i="8"/>
  <c r="BK86" i="8"/>
  <c r="BP86" i="8"/>
  <c r="BV86" i="8"/>
  <c r="CA86" i="8"/>
  <c r="CO88" i="8"/>
  <c r="CD88" i="8"/>
  <c r="BT88" i="8"/>
  <c r="BI88" i="8"/>
  <c r="AX88" i="8"/>
  <c r="AN88" i="8"/>
  <c r="AC88" i="8"/>
  <c r="R88" i="8"/>
  <c r="H88" i="8"/>
  <c r="CQ89" i="8"/>
  <c r="CA89" i="8"/>
  <c r="BK89" i="8"/>
  <c r="AU89" i="8"/>
  <c r="AE89" i="8"/>
  <c r="O89" i="8"/>
  <c r="CM89" i="8"/>
  <c r="BW89" i="8"/>
  <c r="BG89" i="8"/>
  <c r="AQ89" i="8"/>
  <c r="AA89" i="8"/>
  <c r="K89" i="8"/>
  <c r="CT89" i="8"/>
  <c r="CL89" i="8"/>
  <c r="CD89" i="8"/>
  <c r="BV89" i="8"/>
  <c r="BN89" i="8"/>
  <c r="BF89" i="8"/>
  <c r="AX89" i="8"/>
  <c r="AP89" i="8"/>
  <c r="AH89" i="8"/>
  <c r="Z89" i="8"/>
  <c r="R89" i="8"/>
  <c r="F89" i="8"/>
  <c r="F90" i="8" s="1"/>
  <c r="F91" i="8" s="1"/>
  <c r="F114" i="8" s="1"/>
  <c r="CW89" i="8"/>
  <c r="CS89" i="8"/>
  <c r="CO89" i="8"/>
  <c r="CK89" i="8"/>
  <c r="CG89" i="8"/>
  <c r="CC89" i="8"/>
  <c r="BY89" i="8"/>
  <c r="BU89" i="8"/>
  <c r="BQ89" i="8"/>
  <c r="BM89" i="8"/>
  <c r="BI89" i="8"/>
  <c r="BE89" i="8"/>
  <c r="BA89" i="8"/>
  <c r="AW89" i="8"/>
  <c r="AS89" i="8"/>
  <c r="AO89" i="8"/>
  <c r="AK89" i="8"/>
  <c r="AG89" i="8"/>
  <c r="AC89" i="8"/>
  <c r="Y89" i="8"/>
  <c r="U89" i="8"/>
  <c r="Q89" i="8"/>
  <c r="M89" i="8"/>
  <c r="I89" i="8"/>
  <c r="E89" i="8"/>
  <c r="CX89" i="8"/>
  <c r="CP89" i="8"/>
  <c r="CH89" i="8"/>
  <c r="BZ89" i="8"/>
  <c r="BR89" i="8"/>
  <c r="BJ89" i="8"/>
  <c r="BB89" i="8"/>
  <c r="AT89" i="8"/>
  <c r="AL89" i="8"/>
  <c r="AD89" i="8"/>
  <c r="V89" i="8"/>
  <c r="N89" i="8"/>
  <c r="J89" i="8"/>
  <c r="CV89" i="8"/>
  <c r="CR89" i="8"/>
  <c r="CN89" i="8"/>
  <c r="CJ89" i="8"/>
  <c r="CF89" i="8"/>
  <c r="CB89" i="8"/>
  <c r="BX89" i="8"/>
  <c r="BT89" i="8"/>
  <c r="BP89" i="8"/>
  <c r="BL89" i="8"/>
  <c r="BH89" i="8"/>
  <c r="BD89" i="8"/>
  <c r="AZ89" i="8"/>
  <c r="AV89" i="8"/>
  <c r="AR89" i="8"/>
  <c r="AN89" i="8"/>
  <c r="AJ89" i="8"/>
  <c r="AF89" i="8"/>
  <c r="AB89" i="8"/>
  <c r="X89" i="8"/>
  <c r="T89" i="8"/>
  <c r="P89" i="8"/>
  <c r="L89" i="8"/>
  <c r="H89" i="8"/>
  <c r="CU88" i="8"/>
  <c r="CQ88" i="8"/>
  <c r="CM88" i="8"/>
  <c r="CI88" i="8"/>
  <c r="CE88" i="8"/>
  <c r="CE90" i="8" s="1"/>
  <c r="CA88" i="8"/>
  <c r="BW88" i="8"/>
  <c r="BS88" i="8"/>
  <c r="BO88" i="8"/>
  <c r="BK88" i="8"/>
  <c r="BG88" i="8"/>
  <c r="BC88" i="8"/>
  <c r="AY88" i="8"/>
  <c r="AU88" i="8"/>
  <c r="AU90" i="8" s="1"/>
  <c r="AQ88" i="8"/>
  <c r="AM88" i="8"/>
  <c r="AI88" i="8"/>
  <c r="AE88" i="8"/>
  <c r="AA88" i="8"/>
  <c r="W88" i="8"/>
  <c r="S88" i="8"/>
  <c r="O88" i="8"/>
  <c r="K88" i="8"/>
  <c r="G88" i="8"/>
  <c r="CW86" i="8"/>
  <c r="CS86" i="8"/>
  <c r="CO86" i="8"/>
  <c r="CK86" i="8"/>
  <c r="CG86" i="8"/>
  <c r="CC86" i="8"/>
  <c r="BY86" i="8"/>
  <c r="BU86" i="8"/>
  <c r="BQ86" i="8"/>
  <c r="BM86" i="8"/>
  <c r="BI86" i="8"/>
  <c r="BE86" i="8"/>
  <c r="BA86" i="8"/>
  <c r="AW86" i="8"/>
  <c r="AS86" i="8"/>
  <c r="AO86" i="8"/>
  <c r="AK86" i="8"/>
  <c r="AG86" i="8"/>
  <c r="AC86" i="8"/>
  <c r="Y86" i="8"/>
  <c r="U86" i="8"/>
  <c r="Q86" i="8"/>
  <c r="M86" i="8"/>
  <c r="I86" i="8"/>
  <c r="CO97" i="8" l="1"/>
  <c r="I97" i="8"/>
  <c r="CS97" i="8"/>
  <c r="BI97" i="8"/>
  <c r="BI98" i="8" s="1"/>
  <c r="BI132" i="8" s="1"/>
  <c r="AN97" i="8"/>
  <c r="BM97" i="8"/>
  <c r="BM98" i="8" s="1"/>
  <c r="BM132" i="8" s="1"/>
  <c r="CG97" i="8"/>
  <c r="CG98" i="8" s="1"/>
  <c r="CG132" i="8" s="1"/>
  <c r="BE97" i="8"/>
  <c r="BE98" i="8" s="1"/>
  <c r="BE132" i="8" s="1"/>
  <c r="BQ97" i="8"/>
  <c r="BQ98" i="8" s="1"/>
  <c r="BQ132" i="8" s="1"/>
  <c r="AJ97" i="8"/>
  <c r="AJ98" i="8" s="1"/>
  <c r="AJ132" i="8" s="1"/>
  <c r="CD97" i="8"/>
  <c r="CD98" i="8" s="1"/>
  <c r="CD132" i="8" s="1"/>
  <c r="BO90" i="8"/>
  <c r="BO91" i="8" s="1"/>
  <c r="BO114" i="8" s="1"/>
  <c r="BF97" i="8"/>
  <c r="BF98" i="8" s="1"/>
  <c r="BF132" i="8" s="1"/>
  <c r="Y97" i="8"/>
  <c r="BN97" i="8"/>
  <c r="BN98" i="8" s="1"/>
  <c r="BN132" i="8" s="1"/>
  <c r="W90" i="8"/>
  <c r="W91" i="8" s="1"/>
  <c r="W114" i="8" s="1"/>
  <c r="AM90" i="8"/>
  <c r="AM91" i="8" s="1"/>
  <c r="AM114" i="8" s="1"/>
  <c r="C90" i="8"/>
  <c r="C91" i="8" s="1"/>
  <c r="C114" i="8" s="1"/>
  <c r="U97" i="8"/>
  <c r="U98" i="8" s="1"/>
  <c r="U132" i="8" s="1"/>
  <c r="CV97" i="8"/>
  <c r="CV98" i="8" s="1"/>
  <c r="CV132" i="8" s="1"/>
  <c r="BG90" i="8"/>
  <c r="BG91" i="8" s="1"/>
  <c r="BG114" i="8" s="1"/>
  <c r="BS90" i="8"/>
  <c r="BS91" i="8" s="1"/>
  <c r="BS114" i="8" s="1"/>
  <c r="CA97" i="8"/>
  <c r="CA98" i="8" s="1"/>
  <c r="CA132" i="8" s="1"/>
  <c r="W97" i="8"/>
  <c r="W98" i="8" s="1"/>
  <c r="W132" i="8" s="1"/>
  <c r="CI90" i="8"/>
  <c r="CI91" i="8" s="1"/>
  <c r="CI114" i="8" s="1"/>
  <c r="BC90" i="8"/>
  <c r="BC91" i="8" s="1"/>
  <c r="BC114" i="8" s="1"/>
  <c r="CR90" i="8"/>
  <c r="CR91" i="8" s="1"/>
  <c r="CR114" i="8" s="1"/>
  <c r="BV90" i="8"/>
  <c r="BV91" i="8" s="1"/>
  <c r="BV114" i="8" s="1"/>
  <c r="AF90" i="8"/>
  <c r="AF91" i="8" s="1"/>
  <c r="AF114" i="8" s="1"/>
  <c r="CK90" i="8"/>
  <c r="CK91" i="8" s="1"/>
  <c r="CK114" i="8" s="1"/>
  <c r="AN98" i="8"/>
  <c r="AN132" i="8" s="1"/>
  <c r="E98" i="8"/>
  <c r="E132" i="8" s="1"/>
  <c r="AK98" i="8"/>
  <c r="AK132" i="8" s="1"/>
  <c r="BA98" i="8"/>
  <c r="BA132" i="8" s="1"/>
  <c r="CW98" i="8"/>
  <c r="CW132" i="8" s="1"/>
  <c r="BB97" i="8"/>
  <c r="BB98" i="8" s="1"/>
  <c r="BB132" i="8" s="1"/>
  <c r="AF97" i="8"/>
  <c r="AF98" i="8" s="1"/>
  <c r="AF132" i="8" s="1"/>
  <c r="CR97" i="8"/>
  <c r="CR98" i="8" s="1"/>
  <c r="CR132" i="8" s="1"/>
  <c r="AE97" i="8"/>
  <c r="AE98" i="8" s="1"/>
  <c r="AE132" i="8" s="1"/>
  <c r="AM97" i="8"/>
  <c r="AM98" i="8" s="1"/>
  <c r="AM132" i="8" s="1"/>
  <c r="G90" i="8"/>
  <c r="G91" i="8" s="1"/>
  <c r="G114" i="8" s="1"/>
  <c r="O97" i="8"/>
  <c r="O98" i="8" s="1"/>
  <c r="O132" i="8" s="1"/>
  <c r="BC97" i="8"/>
  <c r="BC98" i="8" s="1"/>
  <c r="BC132" i="8" s="1"/>
  <c r="BK97" i="8"/>
  <c r="BK98" i="8" s="1"/>
  <c r="BK132" i="8" s="1"/>
  <c r="BS97" i="8"/>
  <c r="BS98" i="8" s="1"/>
  <c r="BS132" i="8" s="1"/>
  <c r="S90" i="8"/>
  <c r="S91" i="8" s="1"/>
  <c r="S114" i="8" s="1"/>
  <c r="AI90" i="8"/>
  <c r="AI91" i="8" s="1"/>
  <c r="AI114" i="8" s="1"/>
  <c r="AY90" i="8"/>
  <c r="AY91" i="8" s="1"/>
  <c r="AY114" i="8" s="1"/>
  <c r="V90" i="8"/>
  <c r="V91" i="8" s="1"/>
  <c r="V114" i="8" s="1"/>
  <c r="CB90" i="8"/>
  <c r="CB91" i="8" s="1"/>
  <c r="CB114" i="8" s="1"/>
  <c r="P90" i="8"/>
  <c r="P91" i="8" s="1"/>
  <c r="P114" i="8" s="1"/>
  <c r="BU90" i="8"/>
  <c r="BU91" i="8" s="1"/>
  <c r="BU114" i="8" s="1"/>
  <c r="I90" i="8"/>
  <c r="I91" i="8" s="1"/>
  <c r="I114" i="8" s="1"/>
  <c r="BJ98" i="8"/>
  <c r="BJ132" i="8" s="1"/>
  <c r="AH97" i="8"/>
  <c r="AH98" i="8" s="1"/>
  <c r="AH132" i="8" s="1"/>
  <c r="AX97" i="8"/>
  <c r="AX98" i="8" s="1"/>
  <c r="AX132" i="8" s="1"/>
  <c r="AR97" i="8"/>
  <c r="AR98" i="8" s="1"/>
  <c r="AR132" i="8" s="1"/>
  <c r="BH97" i="8"/>
  <c r="BH98" i="8" s="1"/>
  <c r="BH132" i="8" s="1"/>
  <c r="S97" i="8"/>
  <c r="S98" i="8" s="1"/>
  <c r="S132" i="8" s="1"/>
  <c r="CE97" i="8"/>
  <c r="CE98" i="8" s="1"/>
  <c r="CE132" i="8" s="1"/>
  <c r="AU97" i="8"/>
  <c r="AU98" i="8" s="1"/>
  <c r="AU132" i="8" s="1"/>
  <c r="Y90" i="8"/>
  <c r="Y91" i="8" s="1"/>
  <c r="Y114" i="8" s="1"/>
  <c r="CQ97" i="8"/>
  <c r="CQ98" i="8" s="1"/>
  <c r="CQ132" i="8" s="1"/>
  <c r="K90" i="8"/>
  <c r="K91" i="8" s="1"/>
  <c r="K114" i="8" s="1"/>
  <c r="BW90" i="8"/>
  <c r="BW91" i="8" s="1"/>
  <c r="BW114" i="8" s="1"/>
  <c r="AU91" i="8"/>
  <c r="AU114" i="8" s="1"/>
  <c r="AP97" i="8"/>
  <c r="AP98" i="8" s="1"/>
  <c r="AP132" i="8" s="1"/>
  <c r="T97" i="8"/>
  <c r="T98" i="8" s="1"/>
  <c r="T132" i="8" s="1"/>
  <c r="CF97" i="8"/>
  <c r="CF98" i="8" s="1"/>
  <c r="CF132" i="8" s="1"/>
  <c r="CU90" i="8"/>
  <c r="CU91" i="8" s="1"/>
  <c r="CU114" i="8" s="1"/>
  <c r="BM90" i="8"/>
  <c r="BM91" i="8" s="1"/>
  <c r="BM114" i="8" s="1"/>
  <c r="BF90" i="8"/>
  <c r="BF91" i="8" s="1"/>
  <c r="BF114" i="8" s="1"/>
  <c r="AW90" i="8"/>
  <c r="AW91" i="8" s="1"/>
  <c r="AW114" i="8" s="1"/>
  <c r="Q90" i="8"/>
  <c r="Q91" i="8" s="1"/>
  <c r="Q114" i="8" s="1"/>
  <c r="CX90" i="8"/>
  <c r="CX91" i="8" s="1"/>
  <c r="CX114" i="8" s="1"/>
  <c r="R97" i="8"/>
  <c r="R98" i="8" s="1"/>
  <c r="R132" i="8" s="1"/>
  <c r="CT97" i="8"/>
  <c r="CT98" i="8" s="1"/>
  <c r="CT132" i="8" s="1"/>
  <c r="L97" i="8"/>
  <c r="L98" i="8" s="1"/>
  <c r="L132" i="8" s="1"/>
  <c r="AB97" i="8"/>
  <c r="AB98" i="8" s="1"/>
  <c r="AB132" i="8" s="1"/>
  <c r="BX97" i="8"/>
  <c r="BX98" i="8" s="1"/>
  <c r="BX132" i="8" s="1"/>
  <c r="CN97" i="8"/>
  <c r="CN98" i="8" s="1"/>
  <c r="CN132" i="8" s="1"/>
  <c r="CI97" i="8"/>
  <c r="CI98" i="8" s="1"/>
  <c r="CI132" i="8" s="1"/>
  <c r="V97" i="8"/>
  <c r="V98" i="8" s="1"/>
  <c r="V132" i="8" s="1"/>
  <c r="BL97" i="8"/>
  <c r="BL98" i="8" s="1"/>
  <c r="BL132" i="8" s="1"/>
  <c r="D91" i="8"/>
  <c r="D114" i="8" s="1"/>
  <c r="CE91" i="8"/>
  <c r="CE114" i="8" s="1"/>
  <c r="I98" i="8"/>
  <c r="I132" i="8" s="1"/>
  <c r="Y98" i="8"/>
  <c r="Y132" i="8" s="1"/>
  <c r="AO98" i="8"/>
  <c r="AO132" i="8" s="1"/>
  <c r="BU98" i="8"/>
  <c r="BU132" i="8" s="1"/>
  <c r="CK98" i="8"/>
  <c r="CK132" i="8" s="1"/>
  <c r="J97" i="8"/>
  <c r="J98" i="8" s="1"/>
  <c r="J132" i="8" s="1"/>
  <c r="Z97" i="8"/>
  <c r="Z98" i="8" s="1"/>
  <c r="Z132" i="8" s="1"/>
  <c r="BV97" i="8"/>
  <c r="BV98" i="8" s="1"/>
  <c r="BV132" i="8" s="1"/>
  <c r="CL97" i="8"/>
  <c r="CL98" i="8" s="1"/>
  <c r="CL132" i="8" s="1"/>
  <c r="D97" i="8"/>
  <c r="D98" i="8" s="1"/>
  <c r="D132" i="8" s="1"/>
  <c r="AZ97" i="8"/>
  <c r="AZ98" i="8" s="1"/>
  <c r="AZ132" i="8" s="1"/>
  <c r="BP97" i="8"/>
  <c r="BP98" i="8" s="1"/>
  <c r="BP132" i="8" s="1"/>
  <c r="AY97" i="8"/>
  <c r="AY98" i="8" s="1"/>
  <c r="AY132" i="8" s="1"/>
  <c r="AQ97" i="8"/>
  <c r="AQ98" i="8" s="1"/>
  <c r="AQ132" i="8" s="1"/>
  <c r="CH97" i="8"/>
  <c r="CH98" i="8" s="1"/>
  <c r="CH132" i="8" s="1"/>
  <c r="G97" i="8"/>
  <c r="G98" i="8" s="1"/>
  <c r="G132" i="8" s="1"/>
  <c r="BG97" i="8"/>
  <c r="BG98" i="8" s="1"/>
  <c r="BG132" i="8" s="1"/>
  <c r="AE90" i="8"/>
  <c r="AE91" i="8" s="1"/>
  <c r="AE114" i="8" s="1"/>
  <c r="CQ90" i="8"/>
  <c r="CQ91" i="8" s="1"/>
  <c r="CQ114" i="8" s="1"/>
  <c r="M98" i="8"/>
  <c r="M132" i="8" s="1"/>
  <c r="AC98" i="8"/>
  <c r="AC132" i="8" s="1"/>
  <c r="AS98" i="8"/>
  <c r="AS132" i="8" s="1"/>
  <c r="BY98" i="8"/>
  <c r="BY132" i="8" s="1"/>
  <c r="CO98" i="8"/>
  <c r="CO132" i="8" s="1"/>
  <c r="N97" i="8"/>
  <c r="N98" i="8" s="1"/>
  <c r="N132" i="8" s="1"/>
  <c r="AD97" i="8"/>
  <c r="AD98" i="8" s="1"/>
  <c r="AD132" i="8" s="1"/>
  <c r="AT97" i="8"/>
  <c r="AT98" i="8" s="1"/>
  <c r="AT132" i="8" s="1"/>
  <c r="BZ97" i="8"/>
  <c r="BZ98" i="8" s="1"/>
  <c r="BZ132" i="8" s="1"/>
  <c r="CP97" i="8"/>
  <c r="CP98" i="8" s="1"/>
  <c r="CP132" i="8" s="1"/>
  <c r="H97" i="8"/>
  <c r="H98" i="8" s="1"/>
  <c r="H132" i="8" s="1"/>
  <c r="X97" i="8"/>
  <c r="X98" i="8" s="1"/>
  <c r="X132" i="8" s="1"/>
  <c r="BD97" i="8"/>
  <c r="BD98" i="8" s="1"/>
  <c r="BD132" i="8" s="1"/>
  <c r="BT97" i="8"/>
  <c r="BT98" i="8" s="1"/>
  <c r="BT132" i="8" s="1"/>
  <c r="CJ97" i="8"/>
  <c r="CJ98" i="8" s="1"/>
  <c r="CJ132" i="8" s="1"/>
  <c r="C97" i="8"/>
  <c r="C98" i="8" s="1"/>
  <c r="C132" i="8" s="1"/>
  <c r="BO97" i="8"/>
  <c r="BO98" i="8" s="1"/>
  <c r="BO132" i="8" s="1"/>
  <c r="K97" i="8"/>
  <c r="K98" i="8" s="1"/>
  <c r="K132" i="8" s="1"/>
  <c r="BW97" i="8"/>
  <c r="BW98" i="8" s="1"/>
  <c r="BW132" i="8" s="1"/>
  <c r="CW90" i="8"/>
  <c r="CW91" i="8" s="1"/>
  <c r="CW114" i="8" s="1"/>
  <c r="AK90" i="8"/>
  <c r="AK91" i="8" s="1"/>
  <c r="AK114" i="8" s="1"/>
  <c r="Q98" i="8"/>
  <c r="Q132" i="8" s="1"/>
  <c r="AG98" i="8"/>
  <c r="AG132" i="8" s="1"/>
  <c r="AW98" i="8"/>
  <c r="AW132" i="8" s="1"/>
  <c r="CC98" i="8"/>
  <c r="CC132" i="8" s="1"/>
  <c r="CS98" i="8"/>
  <c r="CS132" i="8" s="1"/>
  <c r="AA97" i="8"/>
  <c r="AA98" i="8" s="1"/>
  <c r="AA132" i="8" s="1"/>
  <c r="CM97" i="8"/>
  <c r="CM98" i="8" s="1"/>
  <c r="CM132" i="8" s="1"/>
  <c r="BX90" i="8"/>
  <c r="BX91" i="8" s="1"/>
  <c r="BX114" i="8" s="1"/>
  <c r="BA90" i="8"/>
  <c r="BA91" i="8" s="1"/>
  <c r="BA114" i="8" s="1"/>
  <c r="AT90" i="8"/>
  <c r="AT91" i="8" s="1"/>
  <c r="AT114" i="8" s="1"/>
  <c r="CT90" i="8"/>
  <c r="CT91" i="8" s="1"/>
  <c r="CT114" i="8" s="1"/>
  <c r="BN90" i="8"/>
  <c r="BN91" i="8" s="1"/>
  <c r="BN114" i="8" s="1"/>
  <c r="AL97" i="8"/>
  <c r="AL98" i="8" s="1"/>
  <c r="AL132" i="8" s="1"/>
  <c r="BR97" i="8"/>
  <c r="BR98" i="8" s="1"/>
  <c r="BR132" i="8" s="1"/>
  <c r="CX97" i="8"/>
  <c r="CX98" i="8" s="1"/>
  <c r="CX132" i="8" s="1"/>
  <c r="P97" i="8"/>
  <c r="P98" i="8" s="1"/>
  <c r="P132" i="8" s="1"/>
  <c r="AV97" i="8"/>
  <c r="AV98" i="8" s="1"/>
  <c r="AV132" i="8" s="1"/>
  <c r="CB97" i="8"/>
  <c r="CB98" i="8" s="1"/>
  <c r="CB132" i="8" s="1"/>
  <c r="AI97" i="8"/>
  <c r="AI98" i="8" s="1"/>
  <c r="AI132" i="8" s="1"/>
  <c r="CU97" i="8"/>
  <c r="CU98" i="8" s="1"/>
  <c r="CU132" i="8" s="1"/>
  <c r="BI90" i="8"/>
  <c r="BI91" i="8" s="1"/>
  <c r="BI114" i="8" s="1"/>
  <c r="CP90" i="8"/>
  <c r="CP91" i="8" s="1"/>
  <c r="CP114" i="8" s="1"/>
  <c r="AZ90" i="8"/>
  <c r="AZ91" i="8" s="1"/>
  <c r="AZ114" i="8" s="1"/>
  <c r="BY90" i="8"/>
  <c r="BY91" i="8" s="1"/>
  <c r="BY114" i="8" s="1"/>
  <c r="AC90" i="8"/>
  <c r="AC91" i="8" s="1"/>
  <c r="AC114" i="8" s="1"/>
  <c r="AG90" i="8"/>
  <c r="AG91" i="8" s="1"/>
  <c r="AG114" i="8" s="1"/>
  <c r="M90" i="8"/>
  <c r="M91" i="8" s="1"/>
  <c r="M114" i="8" s="1"/>
  <c r="AA90" i="8"/>
  <c r="AA91" i="8" s="1"/>
  <c r="AA114" i="8" s="1"/>
  <c r="AQ90" i="8"/>
  <c r="AQ91" i="8" s="1"/>
  <c r="AQ114" i="8" s="1"/>
  <c r="CM90" i="8"/>
  <c r="CM91" i="8" s="1"/>
  <c r="CM114" i="8" s="1"/>
  <c r="AN90" i="8"/>
  <c r="AN91" i="8" s="1"/>
  <c r="AN114" i="8" s="1"/>
  <c r="CD90" i="8"/>
  <c r="CD91" i="8" s="1"/>
  <c r="CD114" i="8" s="1"/>
  <c r="AR90" i="8"/>
  <c r="AR91" i="8" s="1"/>
  <c r="AR114" i="8" s="1"/>
  <c r="CH90" i="8"/>
  <c r="CH91" i="8" s="1"/>
  <c r="CH114" i="8" s="1"/>
  <c r="CL90" i="8"/>
  <c r="CL91" i="8" s="1"/>
  <c r="CL114" i="8" s="1"/>
  <c r="BQ90" i="8"/>
  <c r="BQ91" i="8" s="1"/>
  <c r="BQ114" i="8" s="1"/>
  <c r="AV90" i="8"/>
  <c r="AV91" i="8" s="1"/>
  <c r="AV114" i="8" s="1"/>
  <c r="Z90" i="8"/>
  <c r="Z91" i="8" s="1"/>
  <c r="Z114" i="8" s="1"/>
  <c r="E90" i="8"/>
  <c r="E91" i="8" s="1"/>
  <c r="E114" i="8" s="1"/>
  <c r="CF90" i="8"/>
  <c r="CF91" i="8" s="1"/>
  <c r="CF114" i="8" s="1"/>
  <c r="BJ90" i="8"/>
  <c r="BJ91" i="8" s="1"/>
  <c r="BJ114" i="8" s="1"/>
  <c r="AO90" i="8"/>
  <c r="AO91" i="8" s="1"/>
  <c r="AO114" i="8" s="1"/>
  <c r="T90" i="8"/>
  <c r="T91" i="8" s="1"/>
  <c r="T114" i="8" s="1"/>
  <c r="CN90" i="8"/>
  <c r="CN91" i="8" s="1"/>
  <c r="CN114" i="8" s="1"/>
  <c r="AH90" i="8"/>
  <c r="AH91" i="8" s="1"/>
  <c r="AH114" i="8" s="1"/>
  <c r="BH90" i="8"/>
  <c r="BH91" i="8" s="1"/>
  <c r="BH114" i="8" s="1"/>
  <c r="CJ90" i="8"/>
  <c r="CJ91" i="8" s="1"/>
  <c r="CJ114" i="8" s="1"/>
  <c r="R90" i="8"/>
  <c r="R91" i="8" s="1"/>
  <c r="R114" i="8" s="1"/>
  <c r="AD90" i="8"/>
  <c r="AD91" i="8" s="1"/>
  <c r="AD114" i="8" s="1"/>
  <c r="AS90" i="8"/>
  <c r="AS91" i="8" s="1"/>
  <c r="AS114" i="8" s="1"/>
  <c r="BT90" i="8"/>
  <c r="BT91" i="8" s="1"/>
  <c r="BT114" i="8" s="1"/>
  <c r="J90" i="8"/>
  <c r="J91" i="8" s="1"/>
  <c r="J114" i="8" s="1"/>
  <c r="BP90" i="8"/>
  <c r="BP91" i="8" s="1"/>
  <c r="BP114" i="8" s="1"/>
  <c r="BR90" i="8"/>
  <c r="BR91" i="8" s="1"/>
  <c r="BR114" i="8" s="1"/>
  <c r="AL90" i="8"/>
  <c r="AL91" i="8" s="1"/>
  <c r="AL114" i="8" s="1"/>
  <c r="O90" i="8"/>
  <c r="O91" i="8" s="1"/>
  <c r="O114" i="8" s="1"/>
  <c r="BK90" i="8"/>
  <c r="BK91" i="8" s="1"/>
  <c r="BK114" i="8" s="1"/>
  <c r="CA90" i="8"/>
  <c r="CA91" i="8" s="1"/>
  <c r="CA114" i="8" s="1"/>
  <c r="H90" i="8"/>
  <c r="H91" i="8" s="1"/>
  <c r="H114" i="8" s="1"/>
  <c r="AX90" i="8"/>
  <c r="AX91" i="8" s="1"/>
  <c r="AX114" i="8" s="1"/>
  <c r="CO90" i="8"/>
  <c r="CO91" i="8" s="1"/>
  <c r="CO114" i="8" s="1"/>
  <c r="L90" i="8"/>
  <c r="L91" i="8" s="1"/>
  <c r="L114" i="8" s="1"/>
  <c r="BB90" i="8"/>
  <c r="BB91" i="8" s="1"/>
  <c r="BB114" i="8" s="1"/>
  <c r="CS90" i="8"/>
  <c r="CS91" i="8" s="1"/>
  <c r="CS114" i="8" s="1"/>
  <c r="CG90" i="8"/>
  <c r="CG91" i="8" s="1"/>
  <c r="CG114" i="8" s="1"/>
  <c r="BL90" i="8"/>
  <c r="BL91" i="8" s="1"/>
  <c r="BL114" i="8" s="1"/>
  <c r="AP90" i="8"/>
  <c r="AP91" i="8" s="1"/>
  <c r="AP114" i="8" s="1"/>
  <c r="U90" i="8"/>
  <c r="U91" i="8" s="1"/>
  <c r="U114" i="8" s="1"/>
  <c r="CV90" i="8"/>
  <c r="CV91" i="8" s="1"/>
  <c r="CV114" i="8" s="1"/>
  <c r="BZ90" i="8"/>
  <c r="BZ91" i="8" s="1"/>
  <c r="BZ114" i="8" s="1"/>
  <c r="BE90" i="8"/>
  <c r="BE91" i="8" s="1"/>
  <c r="BE114" i="8" s="1"/>
  <c r="AJ90" i="8"/>
  <c r="AJ91" i="8" s="1"/>
  <c r="AJ114" i="8" s="1"/>
  <c r="N90" i="8"/>
  <c r="N91" i="8" s="1"/>
  <c r="N114" i="8" s="1"/>
  <c r="AB90" i="8"/>
  <c r="AB91" i="8" s="1"/>
  <c r="AB114" i="8" s="1"/>
  <c r="BD90" i="8"/>
  <c r="BD91" i="8" s="1"/>
  <c r="BD114" i="8" s="1"/>
  <c r="CC90" i="8"/>
  <c r="CC91" i="8" s="1"/>
  <c r="CC114" i="8" s="1"/>
  <c r="X90" i="8"/>
  <c r="X91" i="8" s="1"/>
  <c r="X114" i="8" s="1"/>
  <c r="B22" i="8" l="1" a="1"/>
  <c r="B22" i="8" s="1"/>
  <c r="CW22" i="8" l="1"/>
  <c r="CO22" i="8"/>
  <c r="CG22" i="8"/>
  <c r="BY22" i="8"/>
  <c r="BQ22" i="8"/>
  <c r="BI22" i="8"/>
  <c r="BA22" i="8"/>
  <c r="AS22" i="8"/>
  <c r="AK22" i="8"/>
  <c r="AC22" i="8"/>
  <c r="U22" i="8"/>
  <c r="M22" i="8"/>
  <c r="E22" i="8"/>
  <c r="CR22" i="8"/>
  <c r="CJ22" i="8"/>
  <c r="CB22" i="8"/>
  <c r="BT22" i="8"/>
  <c r="BL22" i="8"/>
  <c r="BD22" i="8"/>
  <c r="AV22" i="8"/>
  <c r="AN22" i="8"/>
  <c r="AF22" i="8"/>
  <c r="X22" i="8"/>
  <c r="T22" i="8"/>
  <c r="P22" i="8"/>
  <c r="H22" i="8"/>
  <c r="D22" i="8"/>
  <c r="CU22" i="8"/>
  <c r="CQ22" i="8"/>
  <c r="CM22" i="8"/>
  <c r="CI22" i="8"/>
  <c r="CE22" i="8"/>
  <c r="CA22" i="8"/>
  <c r="BW22" i="8"/>
  <c r="BS22" i="8"/>
  <c r="BO22" i="8"/>
  <c r="BK22" i="8"/>
  <c r="BG22" i="8"/>
  <c r="BC22" i="8"/>
  <c r="AY22" i="8"/>
  <c r="AU22" i="8"/>
  <c r="AQ22" i="8"/>
  <c r="AM22" i="8"/>
  <c r="AI22" i="8"/>
  <c r="AE22" i="8"/>
  <c r="AA22" i="8"/>
  <c r="W22" i="8"/>
  <c r="S22" i="8"/>
  <c r="O22" i="8"/>
  <c r="K22" i="8"/>
  <c r="G22" i="8"/>
  <c r="C22" i="8"/>
  <c r="CS22" i="8"/>
  <c r="CK22" i="8"/>
  <c r="CC22" i="8"/>
  <c r="BU22" i="8"/>
  <c r="BM22" i="8"/>
  <c r="BE22" i="8"/>
  <c r="AW22" i="8"/>
  <c r="AO22" i="8"/>
  <c r="AG22" i="8"/>
  <c r="Y22" i="8"/>
  <c r="Q22" i="8"/>
  <c r="I22" i="8"/>
  <c r="CV22" i="8"/>
  <c r="CN22" i="8"/>
  <c r="CF22" i="8"/>
  <c r="BX22" i="8"/>
  <c r="BP22" i="8"/>
  <c r="BH22" i="8"/>
  <c r="AZ22" i="8"/>
  <c r="AR22" i="8"/>
  <c r="AJ22" i="8"/>
  <c r="AB22" i="8"/>
  <c r="L22" i="8"/>
  <c r="CX22" i="8"/>
  <c r="CT22" i="8"/>
  <c r="CP22" i="8"/>
  <c r="CL22" i="8"/>
  <c r="CH22" i="8"/>
  <c r="CD22" i="8"/>
  <c r="BZ22" i="8"/>
  <c r="BV22" i="8"/>
  <c r="BR22" i="8"/>
  <c r="BN22" i="8"/>
  <c r="BJ22" i="8"/>
  <c r="BF22" i="8"/>
  <c r="BB22" i="8"/>
  <c r="AX22" i="8"/>
  <c r="AT22" i="8"/>
  <c r="AP22" i="8"/>
  <c r="AL22" i="8"/>
  <c r="AH22" i="8"/>
  <c r="AD22" i="8"/>
  <c r="Z22" i="8"/>
  <c r="V22" i="8"/>
  <c r="R22" i="8"/>
  <c r="N22" i="8"/>
  <c r="J22" i="8"/>
  <c r="F22" i="8"/>
  <c r="B15" i="7" l="1"/>
  <c r="STA118" i="8" l="1"/>
  <c r="B72" i="8"/>
  <c r="B68" i="8"/>
  <c r="B67" i="8"/>
  <c r="B66" i="8"/>
  <c r="B65" i="8"/>
  <c r="C111" i="8" l="1" a="1"/>
  <c r="C129" i="8" a="1"/>
  <c r="F129" i="8" s="1"/>
  <c r="CW129" i="8" l="1"/>
  <c r="CS129" i="8"/>
  <c r="CO129" i="8"/>
  <c r="CK129" i="8"/>
  <c r="CG129" i="8"/>
  <c r="CC129" i="8"/>
  <c r="BY129" i="8"/>
  <c r="BU129" i="8"/>
  <c r="BQ129" i="8"/>
  <c r="BM129" i="8"/>
  <c r="BI129" i="8"/>
  <c r="BE129" i="8"/>
  <c r="BA129" i="8"/>
  <c r="AW129" i="8"/>
  <c r="AS129" i="8"/>
  <c r="AO129" i="8"/>
  <c r="AK129" i="8"/>
  <c r="AG129" i="8"/>
  <c r="AC129" i="8"/>
  <c r="Y129" i="8"/>
  <c r="U129" i="8"/>
  <c r="Q129" i="8"/>
  <c r="M129" i="8"/>
  <c r="I129" i="8"/>
  <c r="E129" i="8"/>
  <c r="CV129" i="8"/>
  <c r="CR129" i="8"/>
  <c r="CN129" i="8"/>
  <c r="CJ129" i="8"/>
  <c r="CF129" i="8"/>
  <c r="CB129" i="8"/>
  <c r="BX129" i="8"/>
  <c r="BT129" i="8"/>
  <c r="BP129" i="8"/>
  <c r="BL129" i="8"/>
  <c r="BH129" i="8"/>
  <c r="BD129" i="8"/>
  <c r="AZ129" i="8"/>
  <c r="AV129" i="8"/>
  <c r="AR129" i="8"/>
  <c r="AN129" i="8"/>
  <c r="AJ129" i="8"/>
  <c r="AF129" i="8"/>
  <c r="AB129" i="8"/>
  <c r="X129" i="8"/>
  <c r="T129" i="8"/>
  <c r="P129" i="8"/>
  <c r="L129" i="8"/>
  <c r="H129" i="8"/>
  <c r="D129" i="8"/>
  <c r="CU129" i="8"/>
  <c r="CQ129" i="8"/>
  <c r="CM129" i="8"/>
  <c r="CI129" i="8"/>
  <c r="CE129" i="8"/>
  <c r="CA129" i="8"/>
  <c r="BW129" i="8"/>
  <c r="BS129" i="8"/>
  <c r="BO129" i="8"/>
  <c r="BK129" i="8"/>
  <c r="BG129" i="8"/>
  <c r="BC129" i="8"/>
  <c r="AY129" i="8"/>
  <c r="AU129" i="8"/>
  <c r="AQ129" i="8"/>
  <c r="AM129" i="8"/>
  <c r="AI129" i="8"/>
  <c r="AE129" i="8"/>
  <c r="AA129" i="8"/>
  <c r="W129" i="8"/>
  <c r="S129" i="8"/>
  <c r="O129" i="8"/>
  <c r="K129" i="8"/>
  <c r="G129" i="8"/>
  <c r="C129" i="8"/>
  <c r="CX129" i="8"/>
  <c r="CT129" i="8"/>
  <c r="CP129" i="8"/>
  <c r="CL129" i="8"/>
  <c r="CH129" i="8"/>
  <c r="CD129" i="8"/>
  <c r="BZ129" i="8"/>
  <c r="BV129" i="8"/>
  <c r="BR129" i="8"/>
  <c r="BN129" i="8"/>
  <c r="BJ129" i="8"/>
  <c r="BF129" i="8"/>
  <c r="BB129" i="8"/>
  <c r="AX129" i="8"/>
  <c r="AT129" i="8"/>
  <c r="AP129" i="8"/>
  <c r="AL129" i="8"/>
  <c r="AH129" i="8"/>
  <c r="AD129" i="8"/>
  <c r="Z129" i="8"/>
  <c r="V129" i="8"/>
  <c r="R129" i="8"/>
  <c r="N129" i="8"/>
  <c r="J129" i="8"/>
  <c r="C17" i="8" l="1" a="1"/>
  <c r="C17" i="8" s="1"/>
  <c r="CX17" i="8" l="1"/>
  <c r="CP17" i="8"/>
  <c r="CH17" i="8"/>
  <c r="BZ17" i="8"/>
  <c r="BR17" i="8"/>
  <c r="BJ17" i="8"/>
  <c r="BB17" i="8"/>
  <c r="AT17" i="8"/>
  <c r="AL17" i="8"/>
  <c r="Z17" i="8"/>
  <c r="R17" i="8"/>
  <c r="F17" i="8"/>
  <c r="CG17" i="8"/>
  <c r="BQ17" i="8"/>
  <c r="BE17" i="8"/>
  <c r="BA17" i="8"/>
  <c r="AW17" i="8"/>
  <c r="AS17" i="8"/>
  <c r="AO17" i="8"/>
  <c r="AK17" i="8"/>
  <c r="AG17" i="8"/>
  <c r="AC17" i="8"/>
  <c r="Y17" i="8"/>
  <c r="U17" i="8"/>
  <c r="Q17" i="8"/>
  <c r="M17" i="8"/>
  <c r="I17" i="8"/>
  <c r="E17" i="8"/>
  <c r="CS17" i="8"/>
  <c r="CK17" i="8"/>
  <c r="BY17" i="8"/>
  <c r="BM17" i="8"/>
  <c r="CV17" i="8"/>
  <c r="CN17" i="8"/>
  <c r="CJ17" i="8"/>
  <c r="CF17" i="8"/>
  <c r="CB17" i="8"/>
  <c r="BX17" i="8"/>
  <c r="BT17" i="8"/>
  <c r="BP17" i="8"/>
  <c r="BL17" i="8"/>
  <c r="BH17" i="8"/>
  <c r="BD17" i="8"/>
  <c r="AZ17" i="8"/>
  <c r="AV17" i="8"/>
  <c r="AR17" i="8"/>
  <c r="AN17" i="8"/>
  <c r="AJ17" i="8"/>
  <c r="AF17" i="8"/>
  <c r="AB17" i="8"/>
  <c r="X17" i="8"/>
  <c r="T17" i="8"/>
  <c r="P17" i="8"/>
  <c r="L17" i="8"/>
  <c r="H17" i="8"/>
  <c r="D17" i="8"/>
  <c r="CT17" i="8"/>
  <c r="CL17" i="8"/>
  <c r="CD17" i="8"/>
  <c r="BV17" i="8"/>
  <c r="BN17" i="8"/>
  <c r="BF17" i="8"/>
  <c r="AX17" i="8"/>
  <c r="AP17" i="8"/>
  <c r="AH17" i="8"/>
  <c r="AD17" i="8"/>
  <c r="V17" i="8"/>
  <c r="N17" i="8"/>
  <c r="J17" i="8"/>
  <c r="CW17" i="8"/>
  <c r="CO17" i="8"/>
  <c r="CC17" i="8"/>
  <c r="BU17" i="8"/>
  <c r="BI17" i="8"/>
  <c r="CR17" i="8"/>
  <c r="CU17" i="8"/>
  <c r="CQ17" i="8"/>
  <c r="CM17" i="8"/>
  <c r="CI17" i="8"/>
  <c r="CE17" i="8"/>
  <c r="CA17" i="8"/>
  <c r="BW17" i="8"/>
  <c r="BS17" i="8"/>
  <c r="BO17" i="8"/>
  <c r="BK17" i="8"/>
  <c r="BG17" i="8"/>
  <c r="BC17" i="8"/>
  <c r="AY17" i="8"/>
  <c r="AU17" i="8"/>
  <c r="AQ17" i="8"/>
  <c r="AM17" i="8"/>
  <c r="AI17" i="8"/>
  <c r="AE17" i="8"/>
  <c r="AA17" i="8"/>
  <c r="W17" i="8"/>
  <c r="S17" i="8"/>
  <c r="O17" i="8"/>
  <c r="K17" i="8"/>
  <c r="G17" i="8"/>
  <c r="B39" i="7"/>
  <c r="CX111" i="7"/>
  <c r="CW111" i="7"/>
  <c r="CV111" i="7"/>
  <c r="CU111" i="7"/>
  <c r="CT111" i="7"/>
  <c r="CS111" i="7"/>
  <c r="CR111" i="7"/>
  <c r="CQ111" i="7"/>
  <c r="CP111" i="7"/>
  <c r="CO111" i="7"/>
  <c r="CN111" i="7"/>
  <c r="CM111" i="7"/>
  <c r="CL111" i="7"/>
  <c r="CK111" i="7"/>
  <c r="CJ111" i="7"/>
  <c r="CI111" i="7"/>
  <c r="CH111" i="7"/>
  <c r="CG111" i="7"/>
  <c r="CF111" i="7"/>
  <c r="CE111" i="7"/>
  <c r="CD111" i="7"/>
  <c r="CC111" i="7"/>
  <c r="CB111" i="7"/>
  <c r="CA111" i="7"/>
  <c r="BZ111" i="7"/>
  <c r="BY111" i="7"/>
  <c r="BX111" i="7"/>
  <c r="BW111" i="7"/>
  <c r="BV111" i="7"/>
  <c r="BU111" i="7"/>
  <c r="BT111" i="7"/>
  <c r="BS111" i="7"/>
  <c r="BR111" i="7"/>
  <c r="BQ111" i="7"/>
  <c r="BP111" i="7"/>
  <c r="BO111" i="7"/>
  <c r="BN111" i="7"/>
  <c r="BM111" i="7"/>
  <c r="BL111" i="7"/>
  <c r="BK111" i="7"/>
  <c r="BJ111" i="7"/>
  <c r="BI111" i="7"/>
  <c r="BH111" i="7"/>
  <c r="BG111" i="7"/>
  <c r="BF111" i="7"/>
  <c r="BE111" i="7"/>
  <c r="BD111" i="7"/>
  <c r="BC111" i="7"/>
  <c r="BB111" i="7"/>
  <c r="BA111" i="7"/>
  <c r="AZ111" i="7"/>
  <c r="AY111" i="7"/>
  <c r="AX111" i="7"/>
  <c r="AW111" i="7"/>
  <c r="AV111" i="7"/>
  <c r="AU111" i="7"/>
  <c r="AT111" i="7"/>
  <c r="AS111" i="7"/>
  <c r="AR111" i="7"/>
  <c r="AQ111" i="7"/>
  <c r="AP111" i="7"/>
  <c r="AO111" i="7"/>
  <c r="AN111" i="7"/>
  <c r="AM111" i="7"/>
  <c r="AL111" i="7"/>
  <c r="AK111" i="7"/>
  <c r="AJ111" i="7"/>
  <c r="AI111" i="7"/>
  <c r="AH111" i="7"/>
  <c r="AG111" i="7"/>
  <c r="AF111" i="7"/>
  <c r="AE111" i="7"/>
  <c r="AD111" i="7"/>
  <c r="AC111" i="7"/>
  <c r="AB111" i="7"/>
  <c r="AA111" i="7"/>
  <c r="Z111" i="7"/>
  <c r="Y111" i="7"/>
  <c r="X111" i="7"/>
  <c r="W111" i="7"/>
  <c r="V111" i="7"/>
  <c r="U111" i="7"/>
  <c r="T111" i="7"/>
  <c r="S111" i="7"/>
  <c r="R111" i="7"/>
  <c r="Q111" i="7"/>
  <c r="P111" i="7"/>
  <c r="O111" i="7"/>
  <c r="N111" i="7"/>
  <c r="M111" i="7"/>
  <c r="L111" i="7"/>
  <c r="K111" i="7"/>
  <c r="J111" i="7"/>
  <c r="I111" i="7"/>
  <c r="H111" i="7"/>
  <c r="G111" i="7"/>
  <c r="F111" i="7"/>
  <c r="E111" i="7"/>
  <c r="D111" i="7"/>
  <c r="C111" i="7"/>
  <c r="CX109" i="7"/>
  <c r="CW109" i="7"/>
  <c r="CV109" i="7"/>
  <c r="CU109" i="7"/>
  <c r="CT109" i="7"/>
  <c r="CS109" i="7"/>
  <c r="CR109" i="7"/>
  <c r="CQ109" i="7"/>
  <c r="CP109" i="7"/>
  <c r="CO109" i="7"/>
  <c r="CN109" i="7"/>
  <c r="CM109" i="7"/>
  <c r="CL109" i="7"/>
  <c r="CK109" i="7"/>
  <c r="CJ109" i="7"/>
  <c r="CI109" i="7"/>
  <c r="CH109" i="7"/>
  <c r="CG109" i="7"/>
  <c r="CF109" i="7"/>
  <c r="CE109" i="7"/>
  <c r="CD109" i="7"/>
  <c r="CC109" i="7"/>
  <c r="CB109" i="7"/>
  <c r="CA109" i="7"/>
  <c r="BZ109" i="7"/>
  <c r="BY109" i="7"/>
  <c r="BX109" i="7"/>
  <c r="BW109" i="7"/>
  <c r="BV109" i="7"/>
  <c r="BU109" i="7"/>
  <c r="BT109" i="7"/>
  <c r="BS109" i="7"/>
  <c r="BR109" i="7"/>
  <c r="BQ109" i="7"/>
  <c r="BP109" i="7"/>
  <c r="BO109" i="7"/>
  <c r="BN109" i="7"/>
  <c r="BM109" i="7"/>
  <c r="BL109" i="7"/>
  <c r="BK109" i="7"/>
  <c r="BJ109" i="7"/>
  <c r="BI109" i="7"/>
  <c r="BH109" i="7"/>
  <c r="BG109" i="7"/>
  <c r="BF109" i="7"/>
  <c r="BE109" i="7"/>
  <c r="BD109" i="7"/>
  <c r="BC109" i="7"/>
  <c r="BB109" i="7"/>
  <c r="BA109" i="7"/>
  <c r="AZ109" i="7"/>
  <c r="AY109" i="7"/>
  <c r="AX109" i="7"/>
  <c r="AW109" i="7"/>
  <c r="AV109" i="7"/>
  <c r="AU109" i="7"/>
  <c r="AT109" i="7"/>
  <c r="AS109" i="7"/>
  <c r="AR109" i="7"/>
  <c r="AQ109" i="7"/>
  <c r="AP109" i="7"/>
  <c r="AO109" i="7"/>
  <c r="AN109" i="7"/>
  <c r="AM109" i="7"/>
  <c r="AL109" i="7"/>
  <c r="AK109" i="7"/>
  <c r="AJ109" i="7"/>
  <c r="AI109" i="7"/>
  <c r="AH109" i="7"/>
  <c r="AG109" i="7"/>
  <c r="AF109" i="7"/>
  <c r="AE109" i="7"/>
  <c r="AD109" i="7"/>
  <c r="AC109" i="7"/>
  <c r="AB109" i="7"/>
  <c r="AA109" i="7"/>
  <c r="Z109" i="7"/>
  <c r="Y109" i="7"/>
  <c r="X109" i="7"/>
  <c r="W109" i="7"/>
  <c r="V109" i="7"/>
  <c r="U109" i="7"/>
  <c r="T109" i="7"/>
  <c r="S109" i="7"/>
  <c r="R109" i="7"/>
  <c r="Q109" i="7"/>
  <c r="P109" i="7"/>
  <c r="O109" i="7"/>
  <c r="N109" i="7"/>
  <c r="M109" i="7"/>
  <c r="L109" i="7"/>
  <c r="K109" i="7"/>
  <c r="J109" i="7"/>
  <c r="I109" i="7"/>
  <c r="H109" i="7"/>
  <c r="G109" i="7"/>
  <c r="F109" i="7"/>
  <c r="E109" i="7"/>
  <c r="D109" i="7"/>
  <c r="C109" i="7"/>
  <c r="C95" i="7"/>
  <c r="D95" i="7" l="1"/>
  <c r="C117" i="7"/>
  <c r="C119" i="7" s="1"/>
  <c r="C21" i="8" a="1"/>
  <c r="CW21" i="8" s="1"/>
  <c r="C19" i="8" a="1"/>
  <c r="C19" i="8" s="1"/>
  <c r="B48" i="7"/>
  <c r="BC21" i="8" l="1"/>
  <c r="BB21" i="8"/>
  <c r="BW21" i="8"/>
  <c r="CH21" i="8"/>
  <c r="BL21" i="8"/>
  <c r="AN21" i="8"/>
  <c r="BY21" i="8"/>
  <c r="K21" i="8"/>
  <c r="CU21" i="8"/>
  <c r="CF21" i="8"/>
  <c r="M21" i="8"/>
  <c r="AI21" i="8"/>
  <c r="T21" i="8"/>
  <c r="R21" i="8"/>
  <c r="AS21" i="8"/>
  <c r="S21" i="8"/>
  <c r="AM21" i="8"/>
  <c r="BG21" i="8"/>
  <c r="CE21" i="8"/>
  <c r="D21" i="8"/>
  <c r="X21" i="8"/>
  <c r="AV21" i="8"/>
  <c r="BP21" i="8"/>
  <c r="CR21" i="8"/>
  <c r="AD21" i="8"/>
  <c r="BN21" i="8"/>
  <c r="CT21" i="8"/>
  <c r="Y21" i="8"/>
  <c r="BE21" i="8"/>
  <c r="CK21" i="8"/>
  <c r="W21" i="8"/>
  <c r="AQ21" i="8"/>
  <c r="BO21" i="8"/>
  <c r="CI21" i="8"/>
  <c r="H21" i="8"/>
  <c r="AF21" i="8"/>
  <c r="AZ21" i="8"/>
  <c r="BT21" i="8"/>
  <c r="CV21" i="8"/>
  <c r="AH21" i="8"/>
  <c r="BR21" i="8"/>
  <c r="CX21" i="8"/>
  <c r="AC21" i="8"/>
  <c r="BI21" i="8"/>
  <c r="CO21" i="8"/>
  <c r="G21" i="8"/>
  <c r="AA21" i="8"/>
  <c r="AY21" i="8"/>
  <c r="BS21" i="8"/>
  <c r="CM21" i="8"/>
  <c r="P21" i="8"/>
  <c r="AJ21" i="8"/>
  <c r="BD21" i="8"/>
  <c r="CB21" i="8"/>
  <c r="N21" i="8"/>
  <c r="AX21" i="8"/>
  <c r="CD21" i="8"/>
  <c r="I21" i="8"/>
  <c r="AO21" i="8"/>
  <c r="BU21" i="8"/>
  <c r="C21" i="8"/>
  <c r="CJ21" i="8"/>
  <c r="F21" i="8"/>
  <c r="V21" i="8"/>
  <c r="AL21" i="8"/>
  <c r="BF21" i="8"/>
  <c r="BV21" i="8"/>
  <c r="CL21" i="8"/>
  <c r="AP21" i="8"/>
  <c r="Q21" i="8"/>
  <c r="AG21" i="8"/>
  <c r="AW21" i="8"/>
  <c r="BM21" i="8"/>
  <c r="CC21" i="8"/>
  <c r="CS21" i="8"/>
  <c r="O21" i="8"/>
  <c r="AE21" i="8"/>
  <c r="AU21" i="8"/>
  <c r="BK21" i="8"/>
  <c r="CA21" i="8"/>
  <c r="CQ21" i="8"/>
  <c r="L21" i="8"/>
  <c r="AB21" i="8"/>
  <c r="AR21" i="8"/>
  <c r="BH21" i="8"/>
  <c r="BX21" i="8"/>
  <c r="CN21" i="8"/>
  <c r="J21" i="8"/>
  <c r="Z21" i="8"/>
  <c r="AT21" i="8"/>
  <c r="BJ21" i="8"/>
  <c r="BZ21" i="8"/>
  <c r="CP21" i="8"/>
  <c r="E21" i="8"/>
  <c r="U21" i="8"/>
  <c r="AK21" i="8"/>
  <c r="BA21" i="8"/>
  <c r="BQ21" i="8"/>
  <c r="CG21" i="8"/>
  <c r="E95" i="7"/>
  <c r="D117" i="7"/>
  <c r="D119" i="7" s="1"/>
  <c r="AP19" i="8"/>
  <c r="J19" i="8"/>
  <c r="BM19" i="8"/>
  <c r="AG19" i="8"/>
  <c r="AY19" i="8"/>
  <c r="AV19" i="8"/>
  <c r="P19" i="8"/>
  <c r="BN19" i="8"/>
  <c r="AH19" i="8"/>
  <c r="BO19" i="8"/>
  <c r="BE19" i="8"/>
  <c r="Y19" i="8"/>
  <c r="AE19" i="8"/>
  <c r="AN19" i="8"/>
  <c r="H19" i="8"/>
  <c r="BF19" i="8"/>
  <c r="Z19" i="8"/>
  <c r="AM19" i="8"/>
  <c r="AW19" i="8"/>
  <c r="Q19" i="8"/>
  <c r="G19" i="8"/>
  <c r="AF19" i="8"/>
  <c r="AU19" i="8"/>
  <c r="AX19" i="8"/>
  <c r="R19" i="8"/>
  <c r="O19" i="8"/>
  <c r="AO19" i="8"/>
  <c r="I19" i="8"/>
  <c r="BD19" i="8"/>
  <c r="X19" i="8"/>
  <c r="W19" i="8"/>
  <c r="CT19" i="8"/>
  <c r="CD19" i="8"/>
  <c r="CM19" i="8"/>
  <c r="CS19" i="8"/>
  <c r="CC19" i="8"/>
  <c r="CQ19" i="8"/>
  <c r="CJ19" i="8"/>
  <c r="BT19" i="8"/>
  <c r="BS19" i="8"/>
  <c r="CP19" i="8"/>
  <c r="BZ19" i="8"/>
  <c r="BJ19" i="8"/>
  <c r="AT19" i="8"/>
  <c r="AD19" i="8"/>
  <c r="N19" i="8"/>
  <c r="CA19" i="8"/>
  <c r="AA19" i="8"/>
  <c r="CO19" i="8"/>
  <c r="BY19" i="8"/>
  <c r="BI19" i="8"/>
  <c r="AS19" i="8"/>
  <c r="AC19" i="8"/>
  <c r="M19" i="8"/>
  <c r="CI19" i="8"/>
  <c r="AQ19" i="8"/>
  <c r="CV19" i="8"/>
  <c r="CF19" i="8"/>
  <c r="BP19" i="8"/>
  <c r="AZ19" i="8"/>
  <c r="AJ19" i="8"/>
  <c r="T19" i="8"/>
  <c r="D19" i="8"/>
  <c r="BG19" i="8"/>
  <c r="K19" i="8"/>
  <c r="CL19" i="8"/>
  <c r="BV19" i="8"/>
  <c r="CK19" i="8"/>
  <c r="BU19" i="8"/>
  <c r="BW19" i="8"/>
  <c r="CR19" i="8"/>
  <c r="CB19" i="8"/>
  <c r="BL19" i="8"/>
  <c r="CU19" i="8"/>
  <c r="CX19" i="8"/>
  <c r="CH19" i="8"/>
  <c r="BR19" i="8"/>
  <c r="BB19" i="8"/>
  <c r="AL19" i="8"/>
  <c r="V19" i="8"/>
  <c r="F19" i="8"/>
  <c r="BC19" i="8"/>
  <c r="CW19" i="8"/>
  <c r="CG19" i="8"/>
  <c r="BQ19" i="8"/>
  <c r="BA19" i="8"/>
  <c r="AK19" i="8"/>
  <c r="U19" i="8"/>
  <c r="E19" i="8"/>
  <c r="BK19" i="8"/>
  <c r="S19" i="8"/>
  <c r="CN19" i="8"/>
  <c r="BX19" i="8"/>
  <c r="BH19" i="8"/>
  <c r="AR19" i="8"/>
  <c r="AB19" i="8"/>
  <c r="L19" i="8"/>
  <c r="CE19" i="8"/>
  <c r="AI19" i="8"/>
  <c r="F95" i="7" l="1"/>
  <c r="E117" i="7"/>
  <c r="E119" i="7" s="1"/>
  <c r="C122" i="8" a="1"/>
  <c r="BF122" i="8" s="1"/>
  <c r="G95" i="7" l="1"/>
  <c r="F117" i="7"/>
  <c r="F119" i="7" s="1"/>
  <c r="BT122" i="8"/>
  <c r="BN122" i="8"/>
  <c r="BD122" i="8"/>
  <c r="AY122" i="8"/>
  <c r="AT122" i="8"/>
  <c r="AN122" i="8"/>
  <c r="AI122" i="8"/>
  <c r="AD122" i="8"/>
  <c r="X122" i="8"/>
  <c r="S122" i="8"/>
  <c r="N122" i="8"/>
  <c r="H122" i="8"/>
  <c r="C122" i="8"/>
  <c r="BS122" i="8"/>
  <c r="BJ122" i="8"/>
  <c r="BC122" i="8"/>
  <c r="AX122" i="8"/>
  <c r="AR122" i="8"/>
  <c r="AM122" i="8"/>
  <c r="AH122" i="8"/>
  <c r="AB122" i="8"/>
  <c r="W122" i="8"/>
  <c r="R122" i="8"/>
  <c r="L122" i="8"/>
  <c r="G122" i="8"/>
  <c r="BW122" i="8"/>
  <c r="BP122" i="8"/>
  <c r="BH122" i="8"/>
  <c r="BB122" i="8"/>
  <c r="AV122" i="8"/>
  <c r="AQ122" i="8"/>
  <c r="AL122" i="8"/>
  <c r="AF122" i="8"/>
  <c r="AA122" i="8"/>
  <c r="V122" i="8"/>
  <c r="P122" i="8"/>
  <c r="K122" i="8"/>
  <c r="F122" i="8"/>
  <c r="BV122" i="8"/>
  <c r="BO122" i="8"/>
  <c r="BG122" i="8"/>
  <c r="AZ122" i="8"/>
  <c r="AU122" i="8"/>
  <c r="AP122" i="8"/>
  <c r="AJ122" i="8"/>
  <c r="AE122" i="8"/>
  <c r="Z122" i="8"/>
  <c r="T122" i="8"/>
  <c r="O122" i="8"/>
  <c r="J122" i="8"/>
  <c r="D122" i="8"/>
  <c r="CW122" i="8"/>
  <c r="CS122" i="8"/>
  <c r="CO122" i="8"/>
  <c r="CK122" i="8"/>
  <c r="CG122" i="8"/>
  <c r="CC122" i="8"/>
  <c r="BY122" i="8"/>
  <c r="BU122" i="8"/>
  <c r="BQ122" i="8"/>
  <c r="BM122" i="8"/>
  <c r="BI122" i="8"/>
  <c r="BE122" i="8"/>
  <c r="BA122" i="8"/>
  <c r="AW122" i="8"/>
  <c r="AS122" i="8"/>
  <c r="AO122" i="8"/>
  <c r="AK122" i="8"/>
  <c r="AG122" i="8"/>
  <c r="AC122" i="8"/>
  <c r="Y122" i="8"/>
  <c r="U122" i="8"/>
  <c r="Q122" i="8"/>
  <c r="M122" i="8"/>
  <c r="I122" i="8"/>
  <c r="E122" i="8"/>
  <c r="CV122" i="8"/>
  <c r="CR122" i="8"/>
  <c r="CN122" i="8"/>
  <c r="CJ122" i="8"/>
  <c r="CF122" i="8"/>
  <c r="CB122" i="8"/>
  <c r="BX122" i="8"/>
  <c r="BL122" i="8"/>
  <c r="CU122" i="8"/>
  <c r="CQ122" i="8"/>
  <c r="CM122" i="8"/>
  <c r="CI122" i="8"/>
  <c r="CE122" i="8"/>
  <c r="CA122" i="8"/>
  <c r="BK122" i="8"/>
  <c r="CX122" i="8"/>
  <c r="CT122" i="8"/>
  <c r="CP122" i="8"/>
  <c r="CL122" i="8"/>
  <c r="CH122" i="8"/>
  <c r="CD122" i="8"/>
  <c r="BZ122" i="8"/>
  <c r="BR122" i="8"/>
  <c r="C105" i="8" a="1"/>
  <c r="AD105" i="8" s="1"/>
  <c r="H95" i="7" l="1"/>
  <c r="G117" i="7"/>
  <c r="G119" i="7" s="1"/>
  <c r="AH105" i="8"/>
  <c r="AL105" i="8"/>
  <c r="AA105" i="8"/>
  <c r="R105" i="8"/>
  <c r="J105" i="8"/>
  <c r="AI105" i="8"/>
  <c r="Z105" i="8"/>
  <c r="O105" i="8"/>
  <c r="G105" i="8"/>
  <c r="N105" i="8"/>
  <c r="F105" i="8"/>
  <c r="V105" i="8"/>
  <c r="AM105" i="8"/>
  <c r="AE105" i="8"/>
  <c r="S105" i="8"/>
  <c r="K105" i="8"/>
  <c r="C105" i="8"/>
  <c r="CW105" i="8"/>
  <c r="CS105" i="8"/>
  <c r="CO105" i="8"/>
  <c r="CK105" i="8"/>
  <c r="CG105" i="8"/>
  <c r="CC105" i="8"/>
  <c r="BY105" i="8"/>
  <c r="BU105" i="8"/>
  <c r="BQ105" i="8"/>
  <c r="BM105" i="8"/>
  <c r="BI105" i="8"/>
  <c r="BE105" i="8"/>
  <c r="BA105" i="8"/>
  <c r="AW105" i="8"/>
  <c r="AS105" i="8"/>
  <c r="AO105" i="8"/>
  <c r="AK105" i="8"/>
  <c r="AG105" i="8"/>
  <c r="AC105" i="8"/>
  <c r="Y105" i="8"/>
  <c r="U105" i="8"/>
  <c r="Q105" i="8"/>
  <c r="M105" i="8"/>
  <c r="I105" i="8"/>
  <c r="E105" i="8"/>
  <c r="CM105" i="8"/>
  <c r="CX105" i="8"/>
  <c r="CT105" i="8"/>
  <c r="CL105" i="8"/>
  <c r="CH105" i="8"/>
  <c r="BZ105" i="8"/>
  <c r="BR105" i="8"/>
  <c r="BF105" i="8"/>
  <c r="AT105" i="8"/>
  <c r="CV105" i="8"/>
  <c r="CR105" i="8"/>
  <c r="CN105" i="8"/>
  <c r="CJ105" i="8"/>
  <c r="CF105" i="8"/>
  <c r="CB105" i="8"/>
  <c r="BX105" i="8"/>
  <c r="BT105" i="8"/>
  <c r="BP105" i="8"/>
  <c r="BL105" i="8"/>
  <c r="BH105" i="8"/>
  <c r="BD105" i="8"/>
  <c r="AZ105" i="8"/>
  <c r="AV105" i="8"/>
  <c r="AR105" i="8"/>
  <c r="AN105" i="8"/>
  <c r="AJ105" i="8"/>
  <c r="AF105" i="8"/>
  <c r="AB105" i="8"/>
  <c r="X105" i="8"/>
  <c r="T105" i="8"/>
  <c r="P105" i="8"/>
  <c r="L105" i="8"/>
  <c r="H105" i="8"/>
  <c r="D105" i="8"/>
  <c r="CQ105" i="8"/>
  <c r="CE105" i="8"/>
  <c r="CA105" i="8"/>
  <c r="BW105" i="8"/>
  <c r="BS105" i="8"/>
  <c r="BO105" i="8"/>
  <c r="BK105" i="8"/>
  <c r="BG105" i="8"/>
  <c r="BC105" i="8"/>
  <c r="AY105" i="8"/>
  <c r="AU105" i="8"/>
  <c r="AQ105" i="8"/>
  <c r="W105" i="8"/>
  <c r="CU105" i="8"/>
  <c r="CI105" i="8"/>
  <c r="CP105" i="8"/>
  <c r="CD105" i="8"/>
  <c r="BV105" i="8"/>
  <c r="BN105" i="8"/>
  <c r="BJ105" i="8"/>
  <c r="BB105" i="8"/>
  <c r="AX105" i="8"/>
  <c r="AP105" i="8"/>
  <c r="I95" i="7" l="1"/>
  <c r="H117" i="7"/>
  <c r="H119" i="7" s="1"/>
  <c r="B11" i="8" a="1"/>
  <c r="D11" i="8" s="1"/>
  <c r="B5" i="8" a="1"/>
  <c r="BC5" i="8" s="1"/>
  <c r="J95" i="7" l="1"/>
  <c r="I117" i="7"/>
  <c r="I119" i="7" s="1"/>
  <c r="BS11" i="8"/>
  <c r="AM11" i="8"/>
  <c r="G11" i="8"/>
  <c r="CW5" i="8"/>
  <c r="CO5" i="8"/>
  <c r="CH5" i="8"/>
  <c r="CC5" i="8"/>
  <c r="BW5" i="8"/>
  <c r="BR5" i="8"/>
  <c r="BM5" i="8"/>
  <c r="BG5" i="8"/>
  <c r="BA5" i="8"/>
  <c r="AU5" i="8"/>
  <c r="AP5" i="8"/>
  <c r="AK5" i="8"/>
  <c r="AE5" i="8"/>
  <c r="Z5" i="8"/>
  <c r="U5" i="8"/>
  <c r="O5" i="8"/>
  <c r="J5" i="8"/>
  <c r="E5" i="8"/>
  <c r="CU11" i="8"/>
  <c r="CE11" i="8"/>
  <c r="BO11" i="8"/>
  <c r="AY11" i="8"/>
  <c r="AI11" i="8"/>
  <c r="S11" i="8"/>
  <c r="F11" i="8"/>
  <c r="CP5" i="8"/>
  <c r="CD5" i="8"/>
  <c r="BS5" i="8"/>
  <c r="BI5" i="8"/>
  <c r="AW5" i="8"/>
  <c r="AL5" i="8"/>
  <c r="AG5" i="8"/>
  <c r="V5" i="8"/>
  <c r="K5" i="8"/>
  <c r="CI11" i="8"/>
  <c r="W11" i="8"/>
  <c r="CT5" i="8"/>
  <c r="CL5" i="8"/>
  <c r="CG5" i="8"/>
  <c r="CA5" i="8"/>
  <c r="BV5" i="8"/>
  <c r="BQ5" i="8"/>
  <c r="BK5" i="8"/>
  <c r="BF5" i="8"/>
  <c r="AY5" i="8"/>
  <c r="AT5" i="8"/>
  <c r="AO5" i="8"/>
  <c r="AI5" i="8"/>
  <c r="AD5" i="8"/>
  <c r="Y5" i="8"/>
  <c r="S5" i="8"/>
  <c r="N5" i="8"/>
  <c r="I5" i="8"/>
  <c r="C5" i="8"/>
  <c r="CQ11" i="8"/>
  <c r="CA11" i="8"/>
  <c r="BK11" i="8"/>
  <c r="AU11" i="8"/>
  <c r="AE11" i="8"/>
  <c r="O11" i="8"/>
  <c r="C11" i="8"/>
  <c r="CX5" i="8"/>
  <c r="CI5" i="8"/>
  <c r="BY5" i="8"/>
  <c r="BN5" i="8"/>
  <c r="BB5" i="8"/>
  <c r="AQ5" i="8"/>
  <c r="AA5" i="8"/>
  <c r="Q5" i="8"/>
  <c r="F5" i="8"/>
  <c r="BC11" i="8"/>
  <c r="CS5" i="8"/>
  <c r="CK5" i="8"/>
  <c r="CE5" i="8"/>
  <c r="BZ5" i="8"/>
  <c r="BU5" i="8"/>
  <c r="BO5" i="8"/>
  <c r="BJ5" i="8"/>
  <c r="BE5" i="8"/>
  <c r="AX5" i="8"/>
  <c r="AS5" i="8"/>
  <c r="AM5" i="8"/>
  <c r="AH5" i="8"/>
  <c r="AC5" i="8"/>
  <c r="W5" i="8"/>
  <c r="R5" i="8"/>
  <c r="M5" i="8"/>
  <c r="G5" i="8"/>
  <c r="B5" i="8"/>
  <c r="CM11" i="8"/>
  <c r="BW11" i="8"/>
  <c r="BG11" i="8"/>
  <c r="AQ11" i="8"/>
  <c r="AA11" i="8"/>
  <c r="K11" i="8"/>
  <c r="B11" i="8"/>
  <c r="CX11" i="8"/>
  <c r="CT11" i="8"/>
  <c r="CP11" i="8"/>
  <c r="CL11" i="8"/>
  <c r="CH11" i="8"/>
  <c r="CD11" i="8"/>
  <c r="BZ11" i="8"/>
  <c r="BV11" i="8"/>
  <c r="BR11" i="8"/>
  <c r="BN11" i="8"/>
  <c r="BJ11" i="8"/>
  <c r="BF11" i="8"/>
  <c r="BB11" i="8"/>
  <c r="AX11" i="8"/>
  <c r="AT11" i="8"/>
  <c r="AP11" i="8"/>
  <c r="AL11" i="8"/>
  <c r="AH11" i="8"/>
  <c r="AD11" i="8"/>
  <c r="Z11" i="8"/>
  <c r="V11" i="8"/>
  <c r="R11" i="8"/>
  <c r="N11" i="8"/>
  <c r="J11" i="8"/>
  <c r="CW11" i="8"/>
  <c r="CS11" i="8"/>
  <c r="CO11" i="8"/>
  <c r="CK11" i="8"/>
  <c r="CG11" i="8"/>
  <c r="CC11" i="8"/>
  <c r="BY11" i="8"/>
  <c r="BU11" i="8"/>
  <c r="BQ11" i="8"/>
  <c r="BM11" i="8"/>
  <c r="BI11" i="8"/>
  <c r="BE11" i="8"/>
  <c r="BA11" i="8"/>
  <c r="AW11" i="8"/>
  <c r="AS11" i="8"/>
  <c r="AO11" i="8"/>
  <c r="AK11" i="8"/>
  <c r="AG11" i="8"/>
  <c r="AC11" i="8"/>
  <c r="Y11" i="8"/>
  <c r="U11" i="8"/>
  <c r="Q11" i="8"/>
  <c r="M11" i="8"/>
  <c r="I11" i="8"/>
  <c r="E11" i="8"/>
  <c r="CV11" i="8"/>
  <c r="CR11" i="8"/>
  <c r="CN11" i="8"/>
  <c r="CJ11" i="8"/>
  <c r="CF11" i="8"/>
  <c r="CB11" i="8"/>
  <c r="BX11" i="8"/>
  <c r="BT11" i="8"/>
  <c r="BP11" i="8"/>
  <c r="BL11" i="8"/>
  <c r="BH11" i="8"/>
  <c r="BD11" i="8"/>
  <c r="AZ11" i="8"/>
  <c r="AV11" i="8"/>
  <c r="AR11" i="8"/>
  <c r="AN11" i="8"/>
  <c r="AJ11" i="8"/>
  <c r="AF11" i="8"/>
  <c r="AB11" i="8"/>
  <c r="X11" i="8"/>
  <c r="T11" i="8"/>
  <c r="P11" i="8"/>
  <c r="L11" i="8"/>
  <c r="H11" i="8"/>
  <c r="CV5" i="8"/>
  <c r="CR5" i="8"/>
  <c r="CN5" i="8"/>
  <c r="CJ5" i="8"/>
  <c r="CF5" i="8"/>
  <c r="CB5" i="8"/>
  <c r="BX5" i="8"/>
  <c r="BT5" i="8"/>
  <c r="BP5" i="8"/>
  <c r="BL5" i="8"/>
  <c r="BH5" i="8"/>
  <c r="BD5" i="8"/>
  <c r="AZ5" i="8"/>
  <c r="AV5" i="8"/>
  <c r="AR5" i="8"/>
  <c r="AN5" i="8"/>
  <c r="AJ5" i="8"/>
  <c r="AF5" i="8"/>
  <c r="AB5" i="8"/>
  <c r="X5" i="8"/>
  <c r="T5" i="8"/>
  <c r="P5" i="8"/>
  <c r="L5" i="8"/>
  <c r="H5" i="8"/>
  <c r="D5" i="8"/>
  <c r="CU5" i="8"/>
  <c r="CQ5" i="8"/>
  <c r="CM5" i="8"/>
  <c r="XFD118" i="8"/>
  <c r="XFC118" i="8"/>
  <c r="XFB118" i="8"/>
  <c r="XFA118" i="8"/>
  <c r="XEZ118" i="8"/>
  <c r="XEY118" i="8"/>
  <c r="XEX118" i="8"/>
  <c r="XEW118" i="8"/>
  <c r="XEV118" i="8"/>
  <c r="XEU118" i="8"/>
  <c r="XET118" i="8"/>
  <c r="XES118" i="8"/>
  <c r="XER118" i="8"/>
  <c r="XEQ118" i="8"/>
  <c r="XEP118" i="8"/>
  <c r="XEO118" i="8"/>
  <c r="XEN118" i="8"/>
  <c r="XEM118" i="8"/>
  <c r="XEL118" i="8"/>
  <c r="XEK118" i="8"/>
  <c r="XEJ118" i="8"/>
  <c r="XEI118" i="8"/>
  <c r="XEH118" i="8"/>
  <c r="XEG118" i="8"/>
  <c r="XEF118" i="8"/>
  <c r="XEE118" i="8"/>
  <c r="XED118" i="8"/>
  <c r="XEC118" i="8"/>
  <c r="XEB118" i="8"/>
  <c r="XEA118" i="8"/>
  <c r="XDZ118" i="8"/>
  <c r="XDY118" i="8"/>
  <c r="XDX118" i="8"/>
  <c r="XDW118" i="8"/>
  <c r="XDV118" i="8"/>
  <c r="XDU118" i="8"/>
  <c r="XDT118" i="8"/>
  <c r="XDS118" i="8"/>
  <c r="XDR118" i="8"/>
  <c r="XDQ118" i="8"/>
  <c r="XDP118" i="8"/>
  <c r="XDO118" i="8"/>
  <c r="XDN118" i="8"/>
  <c r="XDM118" i="8"/>
  <c r="XDL118" i="8"/>
  <c r="XDK118" i="8"/>
  <c r="XDJ118" i="8"/>
  <c r="XDI118" i="8"/>
  <c r="XDH118" i="8"/>
  <c r="XDG118" i="8"/>
  <c r="XDF118" i="8"/>
  <c r="XDE118" i="8"/>
  <c r="XDD118" i="8"/>
  <c r="XDC118" i="8"/>
  <c r="XDB118" i="8"/>
  <c r="XDA118" i="8"/>
  <c r="XCZ118" i="8"/>
  <c r="XCY118" i="8"/>
  <c r="XCX118" i="8"/>
  <c r="XCW118" i="8"/>
  <c r="XCV118" i="8"/>
  <c r="XCU118" i="8"/>
  <c r="XCT118" i="8"/>
  <c r="XCS118" i="8"/>
  <c r="XCR118" i="8"/>
  <c r="XCQ118" i="8"/>
  <c r="XCP118" i="8"/>
  <c r="XCO118" i="8"/>
  <c r="XCN118" i="8"/>
  <c r="XCM118" i="8"/>
  <c r="XCL118" i="8"/>
  <c r="XCK118" i="8"/>
  <c r="XCJ118" i="8"/>
  <c r="XCI118" i="8"/>
  <c r="XCH118" i="8"/>
  <c r="XCG118" i="8"/>
  <c r="XCF118" i="8"/>
  <c r="XCE118" i="8"/>
  <c r="XCD118" i="8"/>
  <c r="XCC118" i="8"/>
  <c r="XCB118" i="8"/>
  <c r="XCA118" i="8"/>
  <c r="XBZ118" i="8"/>
  <c r="XBY118" i="8"/>
  <c r="XBX118" i="8"/>
  <c r="XBW118" i="8"/>
  <c r="XBV118" i="8"/>
  <c r="XBU118" i="8"/>
  <c r="XBT118" i="8"/>
  <c r="XBS118" i="8"/>
  <c r="XBR118" i="8"/>
  <c r="XBQ118" i="8"/>
  <c r="XBP118" i="8"/>
  <c r="XBO118" i="8"/>
  <c r="XBN118" i="8"/>
  <c r="XBM118" i="8"/>
  <c r="XBL118" i="8"/>
  <c r="XBK118" i="8"/>
  <c r="XBJ118" i="8"/>
  <c r="XBI118" i="8"/>
  <c r="XBH118" i="8"/>
  <c r="XBG118" i="8"/>
  <c r="XBF118" i="8"/>
  <c r="XBE118" i="8"/>
  <c r="XBD118" i="8"/>
  <c r="XBC118" i="8"/>
  <c r="XBB118" i="8"/>
  <c r="XBA118" i="8"/>
  <c r="XAZ118" i="8"/>
  <c r="XAY118" i="8"/>
  <c r="XAX118" i="8"/>
  <c r="XAW118" i="8"/>
  <c r="XAV118" i="8"/>
  <c r="XAU118" i="8"/>
  <c r="XAT118" i="8"/>
  <c r="XAS118" i="8"/>
  <c r="XAR118" i="8"/>
  <c r="XAQ118" i="8"/>
  <c r="XAP118" i="8"/>
  <c r="XAO118" i="8"/>
  <c r="XAN118" i="8"/>
  <c r="XAM118" i="8"/>
  <c r="XAL118" i="8"/>
  <c r="XAK118" i="8"/>
  <c r="XAJ118" i="8"/>
  <c r="XAI118" i="8"/>
  <c r="XAH118" i="8"/>
  <c r="XAG118" i="8"/>
  <c r="XAF118" i="8"/>
  <c r="XAE118" i="8"/>
  <c r="XAD118" i="8"/>
  <c r="XAC118" i="8"/>
  <c r="XAB118" i="8"/>
  <c r="XAA118" i="8"/>
  <c r="WZZ118" i="8"/>
  <c r="WZY118" i="8"/>
  <c r="WZX118" i="8"/>
  <c r="WZW118" i="8"/>
  <c r="WZV118" i="8"/>
  <c r="WZU118" i="8"/>
  <c r="WZT118" i="8"/>
  <c r="WZS118" i="8"/>
  <c r="WZR118" i="8"/>
  <c r="WZQ118" i="8"/>
  <c r="WZP118" i="8"/>
  <c r="WZO118" i="8"/>
  <c r="WZN118" i="8"/>
  <c r="WZM118" i="8"/>
  <c r="WZL118" i="8"/>
  <c r="WZK118" i="8"/>
  <c r="WZJ118" i="8"/>
  <c r="WZI118" i="8"/>
  <c r="WZH118" i="8"/>
  <c r="WZG118" i="8"/>
  <c r="WZF118" i="8"/>
  <c r="WZE118" i="8"/>
  <c r="WZD118" i="8"/>
  <c r="WZC118" i="8"/>
  <c r="WZB118" i="8"/>
  <c r="WZA118" i="8"/>
  <c r="WYZ118" i="8"/>
  <c r="WYY118" i="8"/>
  <c r="WYX118" i="8"/>
  <c r="WYW118" i="8"/>
  <c r="WYV118" i="8"/>
  <c r="WYU118" i="8"/>
  <c r="WYT118" i="8"/>
  <c r="WYS118" i="8"/>
  <c r="WYR118" i="8"/>
  <c r="WYQ118" i="8"/>
  <c r="WYP118" i="8"/>
  <c r="WYO118" i="8"/>
  <c r="WYN118" i="8"/>
  <c r="WYM118" i="8"/>
  <c r="WYL118" i="8"/>
  <c r="WYK118" i="8"/>
  <c r="WYJ118" i="8"/>
  <c r="WYI118" i="8"/>
  <c r="WYH118" i="8"/>
  <c r="WYG118" i="8"/>
  <c r="WYF118" i="8"/>
  <c r="WYE118" i="8"/>
  <c r="WYD118" i="8"/>
  <c r="WYC118" i="8"/>
  <c r="WYB118" i="8"/>
  <c r="WYA118" i="8"/>
  <c r="WXZ118" i="8"/>
  <c r="WXY118" i="8"/>
  <c r="WXX118" i="8"/>
  <c r="WXW118" i="8"/>
  <c r="WXV118" i="8"/>
  <c r="WXU118" i="8"/>
  <c r="WXT118" i="8"/>
  <c r="WXS118" i="8"/>
  <c r="WXR118" i="8"/>
  <c r="WXQ118" i="8"/>
  <c r="WXP118" i="8"/>
  <c r="WXO118" i="8"/>
  <c r="WXN118" i="8"/>
  <c r="WXM118" i="8"/>
  <c r="WXL118" i="8"/>
  <c r="WXK118" i="8"/>
  <c r="WXJ118" i="8"/>
  <c r="WXI118" i="8"/>
  <c r="WXH118" i="8"/>
  <c r="WXG118" i="8"/>
  <c r="WXF118" i="8"/>
  <c r="WXE118" i="8"/>
  <c r="WXD118" i="8"/>
  <c r="WXC118" i="8"/>
  <c r="WXB118" i="8"/>
  <c r="WXA118" i="8"/>
  <c r="WWZ118" i="8"/>
  <c r="WWY118" i="8"/>
  <c r="WWX118" i="8"/>
  <c r="WWW118" i="8"/>
  <c r="WWV118" i="8"/>
  <c r="WWU118" i="8"/>
  <c r="WWT118" i="8"/>
  <c r="WWS118" i="8"/>
  <c r="WWR118" i="8"/>
  <c r="WWQ118" i="8"/>
  <c r="WWP118" i="8"/>
  <c r="WWO118" i="8"/>
  <c r="WWN118" i="8"/>
  <c r="WWM118" i="8"/>
  <c r="WWL118" i="8"/>
  <c r="WWK118" i="8"/>
  <c r="WWJ118" i="8"/>
  <c r="WWI118" i="8"/>
  <c r="WWH118" i="8"/>
  <c r="WWG118" i="8"/>
  <c r="WWF118" i="8"/>
  <c r="WWE118" i="8"/>
  <c r="WWD118" i="8"/>
  <c r="WWC118" i="8"/>
  <c r="WWB118" i="8"/>
  <c r="WWA118" i="8"/>
  <c r="WVZ118" i="8"/>
  <c r="WVY118" i="8"/>
  <c r="WVX118" i="8"/>
  <c r="WVW118" i="8"/>
  <c r="WVV118" i="8"/>
  <c r="WVU118" i="8"/>
  <c r="WVT118" i="8"/>
  <c r="WVS118" i="8"/>
  <c r="WVR118" i="8"/>
  <c r="WVQ118" i="8"/>
  <c r="WVP118" i="8"/>
  <c r="WVO118" i="8"/>
  <c r="WVN118" i="8"/>
  <c r="WVM118" i="8"/>
  <c r="WVL118" i="8"/>
  <c r="WVK118" i="8"/>
  <c r="WVJ118" i="8"/>
  <c r="WVI118" i="8"/>
  <c r="WVH118" i="8"/>
  <c r="WVG118" i="8"/>
  <c r="WVF118" i="8"/>
  <c r="WVE118" i="8"/>
  <c r="WVD118" i="8"/>
  <c r="WVC118" i="8"/>
  <c r="WVB118" i="8"/>
  <c r="WVA118" i="8"/>
  <c r="WUZ118" i="8"/>
  <c r="WUY118" i="8"/>
  <c r="WUX118" i="8"/>
  <c r="WUW118" i="8"/>
  <c r="WUV118" i="8"/>
  <c r="WUU118" i="8"/>
  <c r="WUT118" i="8"/>
  <c r="WUS118" i="8"/>
  <c r="WUR118" i="8"/>
  <c r="WUQ118" i="8"/>
  <c r="WUP118" i="8"/>
  <c r="WUO118" i="8"/>
  <c r="WUN118" i="8"/>
  <c r="WUM118" i="8"/>
  <c r="WUL118" i="8"/>
  <c r="WUK118" i="8"/>
  <c r="WUJ118" i="8"/>
  <c r="WUI118" i="8"/>
  <c r="WUH118" i="8"/>
  <c r="WUG118" i="8"/>
  <c r="WUF118" i="8"/>
  <c r="WUE118" i="8"/>
  <c r="WUD118" i="8"/>
  <c r="WUC118" i="8"/>
  <c r="WUB118" i="8"/>
  <c r="WUA118" i="8"/>
  <c r="WTZ118" i="8"/>
  <c r="WTY118" i="8"/>
  <c r="WTX118" i="8"/>
  <c r="WTW118" i="8"/>
  <c r="WTV118" i="8"/>
  <c r="WTU118" i="8"/>
  <c r="WTT118" i="8"/>
  <c r="WTS118" i="8"/>
  <c r="WTR118" i="8"/>
  <c r="WTQ118" i="8"/>
  <c r="WTP118" i="8"/>
  <c r="WTO118" i="8"/>
  <c r="WTN118" i="8"/>
  <c r="WTM118" i="8"/>
  <c r="WTL118" i="8"/>
  <c r="WTK118" i="8"/>
  <c r="WTJ118" i="8"/>
  <c r="WTI118" i="8"/>
  <c r="WTH118" i="8"/>
  <c r="WTG118" i="8"/>
  <c r="WTF118" i="8"/>
  <c r="WTE118" i="8"/>
  <c r="WTD118" i="8"/>
  <c r="WTC118" i="8"/>
  <c r="WTB118" i="8"/>
  <c r="WTA118" i="8"/>
  <c r="WSZ118" i="8"/>
  <c r="WSY118" i="8"/>
  <c r="WSX118" i="8"/>
  <c r="WSW118" i="8"/>
  <c r="WSV118" i="8"/>
  <c r="WSU118" i="8"/>
  <c r="WST118" i="8"/>
  <c r="WSS118" i="8"/>
  <c r="WSR118" i="8"/>
  <c r="WSQ118" i="8"/>
  <c r="WSP118" i="8"/>
  <c r="WSO118" i="8"/>
  <c r="WSN118" i="8"/>
  <c r="WSM118" i="8"/>
  <c r="WSL118" i="8"/>
  <c r="WSK118" i="8"/>
  <c r="WSJ118" i="8"/>
  <c r="WSI118" i="8"/>
  <c r="WSH118" i="8"/>
  <c r="WSG118" i="8"/>
  <c r="WSF118" i="8"/>
  <c r="WSE118" i="8"/>
  <c r="WSD118" i="8"/>
  <c r="WSC118" i="8"/>
  <c r="WSB118" i="8"/>
  <c r="WSA118" i="8"/>
  <c r="WRZ118" i="8"/>
  <c r="WRY118" i="8"/>
  <c r="WRX118" i="8"/>
  <c r="WRW118" i="8"/>
  <c r="WRV118" i="8"/>
  <c r="WRU118" i="8"/>
  <c r="WRT118" i="8"/>
  <c r="WRS118" i="8"/>
  <c r="WRR118" i="8"/>
  <c r="WRQ118" i="8"/>
  <c r="WRP118" i="8"/>
  <c r="WRO118" i="8"/>
  <c r="WRN118" i="8"/>
  <c r="WRM118" i="8"/>
  <c r="WRL118" i="8"/>
  <c r="WRK118" i="8"/>
  <c r="WRJ118" i="8"/>
  <c r="WRI118" i="8"/>
  <c r="WRH118" i="8"/>
  <c r="WRG118" i="8"/>
  <c r="WRF118" i="8"/>
  <c r="WRE118" i="8"/>
  <c r="WRD118" i="8"/>
  <c r="WRC118" i="8"/>
  <c r="WRB118" i="8"/>
  <c r="WRA118" i="8"/>
  <c r="WQZ118" i="8"/>
  <c r="WQY118" i="8"/>
  <c r="WQX118" i="8"/>
  <c r="WQW118" i="8"/>
  <c r="WQV118" i="8"/>
  <c r="WQU118" i="8"/>
  <c r="WQT118" i="8"/>
  <c r="WQS118" i="8"/>
  <c r="WQR118" i="8"/>
  <c r="WQQ118" i="8"/>
  <c r="WQP118" i="8"/>
  <c r="WQO118" i="8"/>
  <c r="WQN118" i="8"/>
  <c r="WQM118" i="8"/>
  <c r="WQL118" i="8"/>
  <c r="WQK118" i="8"/>
  <c r="WQJ118" i="8"/>
  <c r="WQI118" i="8"/>
  <c r="WQH118" i="8"/>
  <c r="WQG118" i="8"/>
  <c r="WQF118" i="8"/>
  <c r="WQE118" i="8"/>
  <c r="WQD118" i="8"/>
  <c r="WQC118" i="8"/>
  <c r="WQB118" i="8"/>
  <c r="WQA118" i="8"/>
  <c r="WPZ118" i="8"/>
  <c r="WPY118" i="8"/>
  <c r="WPX118" i="8"/>
  <c r="WPW118" i="8"/>
  <c r="WPV118" i="8"/>
  <c r="WPU118" i="8"/>
  <c r="WPT118" i="8"/>
  <c r="WPS118" i="8"/>
  <c r="WPR118" i="8"/>
  <c r="WPQ118" i="8"/>
  <c r="WPP118" i="8"/>
  <c r="WPO118" i="8"/>
  <c r="WPN118" i="8"/>
  <c r="WPM118" i="8"/>
  <c r="WPL118" i="8"/>
  <c r="WPK118" i="8"/>
  <c r="WPJ118" i="8"/>
  <c r="WPI118" i="8"/>
  <c r="WPH118" i="8"/>
  <c r="WPG118" i="8"/>
  <c r="WPF118" i="8"/>
  <c r="WPE118" i="8"/>
  <c r="WPD118" i="8"/>
  <c r="WPC118" i="8"/>
  <c r="WPB118" i="8"/>
  <c r="WPA118" i="8"/>
  <c r="WOZ118" i="8"/>
  <c r="WOY118" i="8"/>
  <c r="WOX118" i="8"/>
  <c r="WOW118" i="8"/>
  <c r="WOV118" i="8"/>
  <c r="WOU118" i="8"/>
  <c r="WOT118" i="8"/>
  <c r="WOS118" i="8"/>
  <c r="WOR118" i="8"/>
  <c r="WOQ118" i="8"/>
  <c r="WOP118" i="8"/>
  <c r="WOO118" i="8"/>
  <c r="WON118" i="8"/>
  <c r="WOM118" i="8"/>
  <c r="WOL118" i="8"/>
  <c r="WOK118" i="8"/>
  <c r="WOJ118" i="8"/>
  <c r="WOI118" i="8"/>
  <c r="WOH118" i="8"/>
  <c r="WOG118" i="8"/>
  <c r="WOF118" i="8"/>
  <c r="WOE118" i="8"/>
  <c r="WOD118" i="8"/>
  <c r="WOC118" i="8"/>
  <c r="WOB118" i="8"/>
  <c r="WOA118" i="8"/>
  <c r="WNZ118" i="8"/>
  <c r="WNY118" i="8"/>
  <c r="WNX118" i="8"/>
  <c r="WNW118" i="8"/>
  <c r="WNV118" i="8"/>
  <c r="WNU118" i="8"/>
  <c r="WNT118" i="8"/>
  <c r="WNS118" i="8"/>
  <c r="WNR118" i="8"/>
  <c r="WNQ118" i="8"/>
  <c r="WNP118" i="8"/>
  <c r="WNO118" i="8"/>
  <c r="WNN118" i="8"/>
  <c r="WNM118" i="8"/>
  <c r="WNL118" i="8"/>
  <c r="WNK118" i="8"/>
  <c r="WNJ118" i="8"/>
  <c r="WNI118" i="8"/>
  <c r="WNH118" i="8"/>
  <c r="WNG118" i="8"/>
  <c r="WNF118" i="8"/>
  <c r="WNE118" i="8"/>
  <c r="WND118" i="8"/>
  <c r="WNC118" i="8"/>
  <c r="WNB118" i="8"/>
  <c r="WNA118" i="8"/>
  <c r="WMZ118" i="8"/>
  <c r="WMY118" i="8"/>
  <c r="WMX118" i="8"/>
  <c r="WMW118" i="8"/>
  <c r="WMV118" i="8"/>
  <c r="WMU118" i="8"/>
  <c r="WMT118" i="8"/>
  <c r="WMS118" i="8"/>
  <c r="WMR118" i="8"/>
  <c r="WMQ118" i="8"/>
  <c r="WMP118" i="8"/>
  <c r="WMO118" i="8"/>
  <c r="WMN118" i="8"/>
  <c r="WMM118" i="8"/>
  <c r="WML118" i="8"/>
  <c r="WMK118" i="8"/>
  <c r="WMJ118" i="8"/>
  <c r="WMI118" i="8"/>
  <c r="WMH118" i="8"/>
  <c r="WMG118" i="8"/>
  <c r="WMF118" i="8"/>
  <c r="WME118" i="8"/>
  <c r="WMD118" i="8"/>
  <c r="WMC118" i="8"/>
  <c r="WMB118" i="8"/>
  <c r="WMA118" i="8"/>
  <c r="WLZ118" i="8"/>
  <c r="WLY118" i="8"/>
  <c r="WLX118" i="8"/>
  <c r="WLW118" i="8"/>
  <c r="WLV118" i="8"/>
  <c r="WLU118" i="8"/>
  <c r="WLT118" i="8"/>
  <c r="WLS118" i="8"/>
  <c r="WLR118" i="8"/>
  <c r="WLQ118" i="8"/>
  <c r="WLP118" i="8"/>
  <c r="WLO118" i="8"/>
  <c r="WLN118" i="8"/>
  <c r="WLM118" i="8"/>
  <c r="WLL118" i="8"/>
  <c r="WLK118" i="8"/>
  <c r="WLJ118" i="8"/>
  <c r="WLI118" i="8"/>
  <c r="WLH118" i="8"/>
  <c r="WLG118" i="8"/>
  <c r="WLF118" i="8"/>
  <c r="WLE118" i="8"/>
  <c r="WLD118" i="8"/>
  <c r="WLC118" i="8"/>
  <c r="WLB118" i="8"/>
  <c r="WLA118" i="8"/>
  <c r="WKZ118" i="8"/>
  <c r="WKY118" i="8"/>
  <c r="WKX118" i="8"/>
  <c r="WKW118" i="8"/>
  <c r="WKV118" i="8"/>
  <c r="WKU118" i="8"/>
  <c r="WKT118" i="8"/>
  <c r="WKS118" i="8"/>
  <c r="WKR118" i="8"/>
  <c r="WKQ118" i="8"/>
  <c r="WKP118" i="8"/>
  <c r="WKO118" i="8"/>
  <c r="WKN118" i="8"/>
  <c r="WKM118" i="8"/>
  <c r="WKL118" i="8"/>
  <c r="WKK118" i="8"/>
  <c r="WKJ118" i="8"/>
  <c r="WKI118" i="8"/>
  <c r="WKH118" i="8"/>
  <c r="WKG118" i="8"/>
  <c r="WKF118" i="8"/>
  <c r="WKE118" i="8"/>
  <c r="WKD118" i="8"/>
  <c r="WKC118" i="8"/>
  <c r="WKB118" i="8"/>
  <c r="WKA118" i="8"/>
  <c r="WJZ118" i="8"/>
  <c r="WJY118" i="8"/>
  <c r="WJX118" i="8"/>
  <c r="WJW118" i="8"/>
  <c r="WJV118" i="8"/>
  <c r="WJU118" i="8"/>
  <c r="WJT118" i="8"/>
  <c r="WJS118" i="8"/>
  <c r="WJR118" i="8"/>
  <c r="WJQ118" i="8"/>
  <c r="WJP118" i="8"/>
  <c r="WJO118" i="8"/>
  <c r="WJN118" i="8"/>
  <c r="WJM118" i="8"/>
  <c r="WJL118" i="8"/>
  <c r="WJK118" i="8"/>
  <c r="WJJ118" i="8"/>
  <c r="WJI118" i="8"/>
  <c r="WJH118" i="8"/>
  <c r="WJG118" i="8"/>
  <c r="WJF118" i="8"/>
  <c r="WJE118" i="8"/>
  <c r="WJD118" i="8"/>
  <c r="WJC118" i="8"/>
  <c r="WJB118" i="8"/>
  <c r="WJA118" i="8"/>
  <c r="WIZ118" i="8"/>
  <c r="WIY118" i="8"/>
  <c r="WIX118" i="8"/>
  <c r="WIW118" i="8"/>
  <c r="WIV118" i="8"/>
  <c r="WIU118" i="8"/>
  <c r="WIT118" i="8"/>
  <c r="WIS118" i="8"/>
  <c r="WIR118" i="8"/>
  <c r="WIQ118" i="8"/>
  <c r="WIP118" i="8"/>
  <c r="WIO118" i="8"/>
  <c r="WIN118" i="8"/>
  <c r="WIM118" i="8"/>
  <c r="WIL118" i="8"/>
  <c r="WIK118" i="8"/>
  <c r="WIJ118" i="8"/>
  <c r="WII118" i="8"/>
  <c r="WIH118" i="8"/>
  <c r="WIG118" i="8"/>
  <c r="WIF118" i="8"/>
  <c r="WIE118" i="8"/>
  <c r="WID118" i="8"/>
  <c r="WIC118" i="8"/>
  <c r="WIB118" i="8"/>
  <c r="WIA118" i="8"/>
  <c r="WHZ118" i="8"/>
  <c r="WHY118" i="8"/>
  <c r="WHX118" i="8"/>
  <c r="WHW118" i="8"/>
  <c r="WHV118" i="8"/>
  <c r="WHU118" i="8"/>
  <c r="WHT118" i="8"/>
  <c r="WHS118" i="8"/>
  <c r="WHR118" i="8"/>
  <c r="WHQ118" i="8"/>
  <c r="WHP118" i="8"/>
  <c r="WHO118" i="8"/>
  <c r="WHN118" i="8"/>
  <c r="WHM118" i="8"/>
  <c r="WHL118" i="8"/>
  <c r="WHK118" i="8"/>
  <c r="WHJ118" i="8"/>
  <c r="WHI118" i="8"/>
  <c r="WHH118" i="8"/>
  <c r="WHG118" i="8"/>
  <c r="WHF118" i="8"/>
  <c r="WHE118" i="8"/>
  <c r="WHD118" i="8"/>
  <c r="WHC118" i="8"/>
  <c r="WHB118" i="8"/>
  <c r="WHA118" i="8"/>
  <c r="WGZ118" i="8"/>
  <c r="WGY118" i="8"/>
  <c r="WGX118" i="8"/>
  <c r="WGW118" i="8"/>
  <c r="WGV118" i="8"/>
  <c r="WGU118" i="8"/>
  <c r="WGT118" i="8"/>
  <c r="WGS118" i="8"/>
  <c r="WGR118" i="8"/>
  <c r="WGQ118" i="8"/>
  <c r="WGP118" i="8"/>
  <c r="WGO118" i="8"/>
  <c r="WGN118" i="8"/>
  <c r="WGM118" i="8"/>
  <c r="WGL118" i="8"/>
  <c r="WGK118" i="8"/>
  <c r="WGJ118" i="8"/>
  <c r="WGI118" i="8"/>
  <c r="WGH118" i="8"/>
  <c r="WGG118" i="8"/>
  <c r="WGF118" i="8"/>
  <c r="WGE118" i="8"/>
  <c r="WGD118" i="8"/>
  <c r="WGC118" i="8"/>
  <c r="WGB118" i="8"/>
  <c r="WGA118" i="8"/>
  <c r="WFZ118" i="8"/>
  <c r="WFY118" i="8"/>
  <c r="WFX118" i="8"/>
  <c r="WFW118" i="8"/>
  <c r="WFV118" i="8"/>
  <c r="WFU118" i="8"/>
  <c r="WFT118" i="8"/>
  <c r="WFS118" i="8"/>
  <c r="WFR118" i="8"/>
  <c r="WFQ118" i="8"/>
  <c r="WFP118" i="8"/>
  <c r="WFO118" i="8"/>
  <c r="WFN118" i="8"/>
  <c r="WFM118" i="8"/>
  <c r="WFL118" i="8"/>
  <c r="WFK118" i="8"/>
  <c r="WFJ118" i="8"/>
  <c r="WFI118" i="8"/>
  <c r="WFH118" i="8"/>
  <c r="WFG118" i="8"/>
  <c r="WFF118" i="8"/>
  <c r="WFE118" i="8"/>
  <c r="WFD118" i="8"/>
  <c r="WFC118" i="8"/>
  <c r="WFB118" i="8"/>
  <c r="WFA118" i="8"/>
  <c r="WEZ118" i="8"/>
  <c r="WEY118" i="8"/>
  <c r="WEX118" i="8"/>
  <c r="WEW118" i="8"/>
  <c r="WEV118" i="8"/>
  <c r="WEU118" i="8"/>
  <c r="WET118" i="8"/>
  <c r="WES118" i="8"/>
  <c r="WER118" i="8"/>
  <c r="WEQ118" i="8"/>
  <c r="WEP118" i="8"/>
  <c r="WEO118" i="8"/>
  <c r="WEN118" i="8"/>
  <c r="WEM118" i="8"/>
  <c r="WEL118" i="8"/>
  <c r="WEK118" i="8"/>
  <c r="WEJ118" i="8"/>
  <c r="WEI118" i="8"/>
  <c r="WEH118" i="8"/>
  <c r="WEG118" i="8"/>
  <c r="WEF118" i="8"/>
  <c r="WEE118" i="8"/>
  <c r="WED118" i="8"/>
  <c r="WEC118" i="8"/>
  <c r="WEB118" i="8"/>
  <c r="WEA118" i="8"/>
  <c r="WDZ118" i="8"/>
  <c r="WDY118" i="8"/>
  <c r="WDX118" i="8"/>
  <c r="WDW118" i="8"/>
  <c r="WDV118" i="8"/>
  <c r="WDU118" i="8"/>
  <c r="WDT118" i="8"/>
  <c r="WDS118" i="8"/>
  <c r="WDR118" i="8"/>
  <c r="WDQ118" i="8"/>
  <c r="WDP118" i="8"/>
  <c r="WDO118" i="8"/>
  <c r="WDN118" i="8"/>
  <c r="WDM118" i="8"/>
  <c r="WDL118" i="8"/>
  <c r="WDK118" i="8"/>
  <c r="WDJ118" i="8"/>
  <c r="WDI118" i="8"/>
  <c r="WDH118" i="8"/>
  <c r="WDG118" i="8"/>
  <c r="WDF118" i="8"/>
  <c r="WDE118" i="8"/>
  <c r="WDD118" i="8"/>
  <c r="WDC118" i="8"/>
  <c r="WDB118" i="8"/>
  <c r="WDA118" i="8"/>
  <c r="WCZ118" i="8"/>
  <c r="WCY118" i="8"/>
  <c r="WCX118" i="8"/>
  <c r="WCW118" i="8"/>
  <c r="WCV118" i="8"/>
  <c r="WCU118" i="8"/>
  <c r="WCT118" i="8"/>
  <c r="WCS118" i="8"/>
  <c r="WCR118" i="8"/>
  <c r="WCQ118" i="8"/>
  <c r="WCP118" i="8"/>
  <c r="WCO118" i="8"/>
  <c r="WCN118" i="8"/>
  <c r="WCM118" i="8"/>
  <c r="WCL118" i="8"/>
  <c r="WCK118" i="8"/>
  <c r="WCJ118" i="8"/>
  <c r="WCI118" i="8"/>
  <c r="WCH118" i="8"/>
  <c r="WCG118" i="8"/>
  <c r="WCF118" i="8"/>
  <c r="WCE118" i="8"/>
  <c r="WCD118" i="8"/>
  <c r="WCC118" i="8"/>
  <c r="WCB118" i="8"/>
  <c r="WCA118" i="8"/>
  <c r="WBZ118" i="8"/>
  <c r="WBY118" i="8"/>
  <c r="WBX118" i="8"/>
  <c r="WBW118" i="8"/>
  <c r="WBV118" i="8"/>
  <c r="WBU118" i="8"/>
  <c r="WBT118" i="8"/>
  <c r="WBS118" i="8"/>
  <c r="WBR118" i="8"/>
  <c r="WBQ118" i="8"/>
  <c r="WBP118" i="8"/>
  <c r="WBO118" i="8"/>
  <c r="WBN118" i="8"/>
  <c r="WBM118" i="8"/>
  <c r="WBL118" i="8"/>
  <c r="WBK118" i="8"/>
  <c r="WBJ118" i="8"/>
  <c r="WBI118" i="8"/>
  <c r="WBH118" i="8"/>
  <c r="WBG118" i="8"/>
  <c r="WBF118" i="8"/>
  <c r="WBE118" i="8"/>
  <c r="WBD118" i="8"/>
  <c r="WBC118" i="8"/>
  <c r="WBB118" i="8"/>
  <c r="WBA118" i="8"/>
  <c r="WAZ118" i="8"/>
  <c r="WAY118" i="8"/>
  <c r="WAX118" i="8"/>
  <c r="WAW118" i="8"/>
  <c r="WAV118" i="8"/>
  <c r="WAU118" i="8"/>
  <c r="WAT118" i="8"/>
  <c r="WAS118" i="8"/>
  <c r="WAR118" i="8"/>
  <c r="WAQ118" i="8"/>
  <c r="WAP118" i="8"/>
  <c r="WAO118" i="8"/>
  <c r="WAN118" i="8"/>
  <c r="WAM118" i="8"/>
  <c r="WAL118" i="8"/>
  <c r="WAK118" i="8"/>
  <c r="WAJ118" i="8"/>
  <c r="WAI118" i="8"/>
  <c r="WAH118" i="8"/>
  <c r="WAG118" i="8"/>
  <c r="WAF118" i="8"/>
  <c r="WAE118" i="8"/>
  <c r="WAD118" i="8"/>
  <c r="WAC118" i="8"/>
  <c r="WAB118" i="8"/>
  <c r="WAA118" i="8"/>
  <c r="VZZ118" i="8"/>
  <c r="VZY118" i="8"/>
  <c r="VZX118" i="8"/>
  <c r="VZW118" i="8"/>
  <c r="VZV118" i="8"/>
  <c r="VZU118" i="8"/>
  <c r="VZT118" i="8"/>
  <c r="VZS118" i="8"/>
  <c r="VZR118" i="8"/>
  <c r="VZQ118" i="8"/>
  <c r="VZP118" i="8"/>
  <c r="VZO118" i="8"/>
  <c r="VZN118" i="8"/>
  <c r="VZM118" i="8"/>
  <c r="VZL118" i="8"/>
  <c r="VZK118" i="8"/>
  <c r="VZJ118" i="8"/>
  <c r="VZI118" i="8"/>
  <c r="VZH118" i="8"/>
  <c r="VZG118" i="8"/>
  <c r="VZF118" i="8"/>
  <c r="VZE118" i="8"/>
  <c r="VZD118" i="8"/>
  <c r="VZC118" i="8"/>
  <c r="VZB118" i="8"/>
  <c r="VZA118" i="8"/>
  <c r="VYZ118" i="8"/>
  <c r="VYY118" i="8"/>
  <c r="VYX118" i="8"/>
  <c r="VYW118" i="8"/>
  <c r="VYV118" i="8"/>
  <c r="VYU118" i="8"/>
  <c r="VYT118" i="8"/>
  <c r="VYS118" i="8"/>
  <c r="VYR118" i="8"/>
  <c r="VYQ118" i="8"/>
  <c r="VYP118" i="8"/>
  <c r="VYO118" i="8"/>
  <c r="VYN118" i="8"/>
  <c r="VYM118" i="8"/>
  <c r="VYL118" i="8"/>
  <c r="VYK118" i="8"/>
  <c r="VYJ118" i="8"/>
  <c r="VYI118" i="8"/>
  <c r="VYH118" i="8"/>
  <c r="VYG118" i="8"/>
  <c r="VYF118" i="8"/>
  <c r="VYE118" i="8"/>
  <c r="VYD118" i="8"/>
  <c r="VYC118" i="8"/>
  <c r="VYB118" i="8"/>
  <c r="VYA118" i="8"/>
  <c r="VXZ118" i="8"/>
  <c r="VXY118" i="8"/>
  <c r="VXX118" i="8"/>
  <c r="VXW118" i="8"/>
  <c r="VXV118" i="8"/>
  <c r="VXU118" i="8"/>
  <c r="VXT118" i="8"/>
  <c r="VXS118" i="8"/>
  <c r="VXR118" i="8"/>
  <c r="VXQ118" i="8"/>
  <c r="VXP118" i="8"/>
  <c r="VXO118" i="8"/>
  <c r="VXN118" i="8"/>
  <c r="VXM118" i="8"/>
  <c r="VXL118" i="8"/>
  <c r="VXK118" i="8"/>
  <c r="VXJ118" i="8"/>
  <c r="VXI118" i="8"/>
  <c r="VXH118" i="8"/>
  <c r="VXG118" i="8"/>
  <c r="VXF118" i="8"/>
  <c r="VXE118" i="8"/>
  <c r="VXD118" i="8"/>
  <c r="VXC118" i="8"/>
  <c r="VXB118" i="8"/>
  <c r="VXA118" i="8"/>
  <c r="VWZ118" i="8"/>
  <c r="VWY118" i="8"/>
  <c r="VWX118" i="8"/>
  <c r="VWW118" i="8"/>
  <c r="VWV118" i="8"/>
  <c r="VWU118" i="8"/>
  <c r="VWT118" i="8"/>
  <c r="VWS118" i="8"/>
  <c r="VWR118" i="8"/>
  <c r="VWQ118" i="8"/>
  <c r="VWP118" i="8"/>
  <c r="VWO118" i="8"/>
  <c r="VWN118" i="8"/>
  <c r="VWM118" i="8"/>
  <c r="VWL118" i="8"/>
  <c r="VWK118" i="8"/>
  <c r="VWJ118" i="8"/>
  <c r="VWI118" i="8"/>
  <c r="VWH118" i="8"/>
  <c r="VWG118" i="8"/>
  <c r="VWF118" i="8"/>
  <c r="VWE118" i="8"/>
  <c r="VWD118" i="8"/>
  <c r="VWC118" i="8"/>
  <c r="VWB118" i="8"/>
  <c r="VWA118" i="8"/>
  <c r="VVZ118" i="8"/>
  <c r="VVY118" i="8"/>
  <c r="VVX118" i="8"/>
  <c r="VVW118" i="8"/>
  <c r="VVV118" i="8"/>
  <c r="VVU118" i="8"/>
  <c r="VVT118" i="8"/>
  <c r="VVS118" i="8"/>
  <c r="VVR118" i="8"/>
  <c r="VVQ118" i="8"/>
  <c r="VVP118" i="8"/>
  <c r="VVO118" i="8"/>
  <c r="VVN118" i="8"/>
  <c r="VVM118" i="8"/>
  <c r="VVL118" i="8"/>
  <c r="VVK118" i="8"/>
  <c r="VVJ118" i="8"/>
  <c r="VVI118" i="8"/>
  <c r="VVH118" i="8"/>
  <c r="VVG118" i="8"/>
  <c r="VVF118" i="8"/>
  <c r="VVE118" i="8"/>
  <c r="VVD118" i="8"/>
  <c r="VVC118" i="8"/>
  <c r="VVB118" i="8"/>
  <c r="VVA118" i="8"/>
  <c r="VUZ118" i="8"/>
  <c r="VUY118" i="8"/>
  <c r="VUX118" i="8"/>
  <c r="VUW118" i="8"/>
  <c r="VUV118" i="8"/>
  <c r="VUU118" i="8"/>
  <c r="VUT118" i="8"/>
  <c r="VUS118" i="8"/>
  <c r="VUR118" i="8"/>
  <c r="VUQ118" i="8"/>
  <c r="VUP118" i="8"/>
  <c r="VUO118" i="8"/>
  <c r="VUN118" i="8"/>
  <c r="VUM118" i="8"/>
  <c r="VUL118" i="8"/>
  <c r="VUK118" i="8"/>
  <c r="VUJ118" i="8"/>
  <c r="VUI118" i="8"/>
  <c r="VUH118" i="8"/>
  <c r="VUG118" i="8"/>
  <c r="VUF118" i="8"/>
  <c r="VUE118" i="8"/>
  <c r="VUD118" i="8"/>
  <c r="VUC118" i="8"/>
  <c r="VUB118" i="8"/>
  <c r="VUA118" i="8"/>
  <c r="VTZ118" i="8"/>
  <c r="VTY118" i="8"/>
  <c r="VTX118" i="8"/>
  <c r="VTW118" i="8"/>
  <c r="VTV118" i="8"/>
  <c r="VTU118" i="8"/>
  <c r="VTT118" i="8"/>
  <c r="VTS118" i="8"/>
  <c r="VTR118" i="8"/>
  <c r="VTQ118" i="8"/>
  <c r="VTP118" i="8"/>
  <c r="VTO118" i="8"/>
  <c r="VTN118" i="8"/>
  <c r="VTM118" i="8"/>
  <c r="VTL118" i="8"/>
  <c r="VTK118" i="8"/>
  <c r="VTJ118" i="8"/>
  <c r="VTI118" i="8"/>
  <c r="VTH118" i="8"/>
  <c r="VTG118" i="8"/>
  <c r="VTF118" i="8"/>
  <c r="VTE118" i="8"/>
  <c r="VTD118" i="8"/>
  <c r="VTC118" i="8"/>
  <c r="VTB118" i="8"/>
  <c r="VTA118" i="8"/>
  <c r="VSZ118" i="8"/>
  <c r="VSY118" i="8"/>
  <c r="VSX118" i="8"/>
  <c r="VSW118" i="8"/>
  <c r="VSV118" i="8"/>
  <c r="VSU118" i="8"/>
  <c r="VST118" i="8"/>
  <c r="VSS118" i="8"/>
  <c r="VSR118" i="8"/>
  <c r="VSQ118" i="8"/>
  <c r="VSP118" i="8"/>
  <c r="VSO118" i="8"/>
  <c r="VSN118" i="8"/>
  <c r="VSM118" i="8"/>
  <c r="VSL118" i="8"/>
  <c r="VSK118" i="8"/>
  <c r="VSJ118" i="8"/>
  <c r="VSI118" i="8"/>
  <c r="VSH118" i="8"/>
  <c r="VSG118" i="8"/>
  <c r="VSF118" i="8"/>
  <c r="VSE118" i="8"/>
  <c r="VSD118" i="8"/>
  <c r="VSC118" i="8"/>
  <c r="VSB118" i="8"/>
  <c r="VSA118" i="8"/>
  <c r="VRZ118" i="8"/>
  <c r="VRY118" i="8"/>
  <c r="VRX118" i="8"/>
  <c r="VRW118" i="8"/>
  <c r="VRV118" i="8"/>
  <c r="VRU118" i="8"/>
  <c r="VRT118" i="8"/>
  <c r="VRS118" i="8"/>
  <c r="VRR118" i="8"/>
  <c r="VRQ118" i="8"/>
  <c r="VRP118" i="8"/>
  <c r="VRO118" i="8"/>
  <c r="VRN118" i="8"/>
  <c r="VRM118" i="8"/>
  <c r="VRL118" i="8"/>
  <c r="VRK118" i="8"/>
  <c r="VRJ118" i="8"/>
  <c r="VRI118" i="8"/>
  <c r="VRH118" i="8"/>
  <c r="VRG118" i="8"/>
  <c r="VRF118" i="8"/>
  <c r="VRE118" i="8"/>
  <c r="VRD118" i="8"/>
  <c r="VRC118" i="8"/>
  <c r="VRB118" i="8"/>
  <c r="VRA118" i="8"/>
  <c r="VQZ118" i="8"/>
  <c r="VQY118" i="8"/>
  <c r="VQX118" i="8"/>
  <c r="VQW118" i="8"/>
  <c r="VQV118" i="8"/>
  <c r="VQU118" i="8"/>
  <c r="VQT118" i="8"/>
  <c r="VQS118" i="8"/>
  <c r="VQR118" i="8"/>
  <c r="VQQ118" i="8"/>
  <c r="VQP118" i="8"/>
  <c r="VQO118" i="8"/>
  <c r="VQN118" i="8"/>
  <c r="VQM118" i="8"/>
  <c r="VQL118" i="8"/>
  <c r="VQK118" i="8"/>
  <c r="VQJ118" i="8"/>
  <c r="VQI118" i="8"/>
  <c r="VQH118" i="8"/>
  <c r="VQG118" i="8"/>
  <c r="VQF118" i="8"/>
  <c r="VQE118" i="8"/>
  <c r="VQD118" i="8"/>
  <c r="VQC118" i="8"/>
  <c r="VQB118" i="8"/>
  <c r="VQA118" i="8"/>
  <c r="VPZ118" i="8"/>
  <c r="VPY118" i="8"/>
  <c r="VPX118" i="8"/>
  <c r="VPW118" i="8"/>
  <c r="VPV118" i="8"/>
  <c r="VPU118" i="8"/>
  <c r="VPT118" i="8"/>
  <c r="VPS118" i="8"/>
  <c r="VPR118" i="8"/>
  <c r="VPQ118" i="8"/>
  <c r="VPP118" i="8"/>
  <c r="VPO118" i="8"/>
  <c r="VPN118" i="8"/>
  <c r="VPM118" i="8"/>
  <c r="VPL118" i="8"/>
  <c r="VPK118" i="8"/>
  <c r="VPJ118" i="8"/>
  <c r="VPI118" i="8"/>
  <c r="VPH118" i="8"/>
  <c r="VPG118" i="8"/>
  <c r="VPF118" i="8"/>
  <c r="VPE118" i="8"/>
  <c r="VPD118" i="8"/>
  <c r="VPC118" i="8"/>
  <c r="VPB118" i="8"/>
  <c r="VPA118" i="8"/>
  <c r="VOZ118" i="8"/>
  <c r="VOY118" i="8"/>
  <c r="VOX118" i="8"/>
  <c r="VOW118" i="8"/>
  <c r="VOV118" i="8"/>
  <c r="VOU118" i="8"/>
  <c r="VOT118" i="8"/>
  <c r="VOS118" i="8"/>
  <c r="VOR118" i="8"/>
  <c r="VOQ118" i="8"/>
  <c r="VOP118" i="8"/>
  <c r="VOO118" i="8"/>
  <c r="VON118" i="8"/>
  <c r="VOM118" i="8"/>
  <c r="VOL118" i="8"/>
  <c r="VOK118" i="8"/>
  <c r="VOJ118" i="8"/>
  <c r="VOI118" i="8"/>
  <c r="VOH118" i="8"/>
  <c r="VOG118" i="8"/>
  <c r="VOF118" i="8"/>
  <c r="VOE118" i="8"/>
  <c r="VOD118" i="8"/>
  <c r="VOC118" i="8"/>
  <c r="VOB118" i="8"/>
  <c r="VOA118" i="8"/>
  <c r="VNZ118" i="8"/>
  <c r="VNY118" i="8"/>
  <c r="VNX118" i="8"/>
  <c r="VNW118" i="8"/>
  <c r="VNV118" i="8"/>
  <c r="VNU118" i="8"/>
  <c r="VNT118" i="8"/>
  <c r="VNS118" i="8"/>
  <c r="VNR118" i="8"/>
  <c r="VNQ118" i="8"/>
  <c r="VNP118" i="8"/>
  <c r="VNO118" i="8"/>
  <c r="VNN118" i="8"/>
  <c r="VNM118" i="8"/>
  <c r="VNL118" i="8"/>
  <c r="VNK118" i="8"/>
  <c r="VNJ118" i="8"/>
  <c r="VNI118" i="8"/>
  <c r="VNH118" i="8"/>
  <c r="VNG118" i="8"/>
  <c r="VNF118" i="8"/>
  <c r="VNE118" i="8"/>
  <c r="VND118" i="8"/>
  <c r="VNC118" i="8"/>
  <c r="VNB118" i="8"/>
  <c r="VNA118" i="8"/>
  <c r="VMZ118" i="8"/>
  <c r="VMY118" i="8"/>
  <c r="VMX118" i="8"/>
  <c r="VMW118" i="8"/>
  <c r="VMV118" i="8"/>
  <c r="VMU118" i="8"/>
  <c r="VMT118" i="8"/>
  <c r="VMS118" i="8"/>
  <c r="VMR118" i="8"/>
  <c r="VMQ118" i="8"/>
  <c r="VMP118" i="8"/>
  <c r="VMO118" i="8"/>
  <c r="VMN118" i="8"/>
  <c r="VMM118" i="8"/>
  <c r="VML118" i="8"/>
  <c r="VMK118" i="8"/>
  <c r="VMJ118" i="8"/>
  <c r="VMI118" i="8"/>
  <c r="VMH118" i="8"/>
  <c r="VMG118" i="8"/>
  <c r="VMF118" i="8"/>
  <c r="VME118" i="8"/>
  <c r="VMD118" i="8"/>
  <c r="VMC118" i="8"/>
  <c r="VMB118" i="8"/>
  <c r="VMA118" i="8"/>
  <c r="VLZ118" i="8"/>
  <c r="VLY118" i="8"/>
  <c r="VLX118" i="8"/>
  <c r="VLW118" i="8"/>
  <c r="VLV118" i="8"/>
  <c r="VLU118" i="8"/>
  <c r="VLT118" i="8"/>
  <c r="VLS118" i="8"/>
  <c r="VLR118" i="8"/>
  <c r="VLQ118" i="8"/>
  <c r="VLP118" i="8"/>
  <c r="VLO118" i="8"/>
  <c r="VLN118" i="8"/>
  <c r="VLM118" i="8"/>
  <c r="VLL118" i="8"/>
  <c r="VLK118" i="8"/>
  <c r="VLJ118" i="8"/>
  <c r="VLI118" i="8"/>
  <c r="VLH118" i="8"/>
  <c r="VLG118" i="8"/>
  <c r="VLF118" i="8"/>
  <c r="VLE118" i="8"/>
  <c r="VLD118" i="8"/>
  <c r="VLC118" i="8"/>
  <c r="VLB118" i="8"/>
  <c r="VLA118" i="8"/>
  <c r="VKZ118" i="8"/>
  <c r="VKY118" i="8"/>
  <c r="VKX118" i="8"/>
  <c r="VKW118" i="8"/>
  <c r="VKV118" i="8"/>
  <c r="VKU118" i="8"/>
  <c r="VKT118" i="8"/>
  <c r="VKS118" i="8"/>
  <c r="VKR118" i="8"/>
  <c r="VKQ118" i="8"/>
  <c r="VKP118" i="8"/>
  <c r="VKO118" i="8"/>
  <c r="VKN118" i="8"/>
  <c r="VKM118" i="8"/>
  <c r="VKL118" i="8"/>
  <c r="VKK118" i="8"/>
  <c r="VKJ118" i="8"/>
  <c r="VKI118" i="8"/>
  <c r="VKH118" i="8"/>
  <c r="VKG118" i="8"/>
  <c r="VKF118" i="8"/>
  <c r="VKE118" i="8"/>
  <c r="VKD118" i="8"/>
  <c r="VKC118" i="8"/>
  <c r="VKB118" i="8"/>
  <c r="VKA118" i="8"/>
  <c r="VJZ118" i="8"/>
  <c r="VJY118" i="8"/>
  <c r="VJX118" i="8"/>
  <c r="VJW118" i="8"/>
  <c r="VJV118" i="8"/>
  <c r="VJU118" i="8"/>
  <c r="VJT118" i="8"/>
  <c r="VJS118" i="8"/>
  <c r="VJR118" i="8"/>
  <c r="VJQ118" i="8"/>
  <c r="VJP118" i="8"/>
  <c r="VJO118" i="8"/>
  <c r="VJN118" i="8"/>
  <c r="VJM118" i="8"/>
  <c r="VJL118" i="8"/>
  <c r="VJK118" i="8"/>
  <c r="VJJ118" i="8"/>
  <c r="VJI118" i="8"/>
  <c r="VJH118" i="8"/>
  <c r="VJG118" i="8"/>
  <c r="VJF118" i="8"/>
  <c r="VJE118" i="8"/>
  <c r="VJD118" i="8"/>
  <c r="VJC118" i="8"/>
  <c r="VJB118" i="8"/>
  <c r="VJA118" i="8"/>
  <c r="VIZ118" i="8"/>
  <c r="VIY118" i="8"/>
  <c r="VIX118" i="8"/>
  <c r="VIW118" i="8"/>
  <c r="VIV118" i="8"/>
  <c r="VIU118" i="8"/>
  <c r="VIT118" i="8"/>
  <c r="VIS118" i="8"/>
  <c r="VIR118" i="8"/>
  <c r="VIQ118" i="8"/>
  <c r="VIP118" i="8"/>
  <c r="VIO118" i="8"/>
  <c r="VIN118" i="8"/>
  <c r="VIM118" i="8"/>
  <c r="VIL118" i="8"/>
  <c r="VIK118" i="8"/>
  <c r="VIJ118" i="8"/>
  <c r="VII118" i="8"/>
  <c r="VIH118" i="8"/>
  <c r="VIG118" i="8"/>
  <c r="VIF118" i="8"/>
  <c r="VIE118" i="8"/>
  <c r="VID118" i="8"/>
  <c r="VIC118" i="8"/>
  <c r="VIB118" i="8"/>
  <c r="VIA118" i="8"/>
  <c r="VHZ118" i="8"/>
  <c r="VHY118" i="8"/>
  <c r="VHX118" i="8"/>
  <c r="VHW118" i="8"/>
  <c r="VHV118" i="8"/>
  <c r="VHU118" i="8"/>
  <c r="VHT118" i="8"/>
  <c r="VHS118" i="8"/>
  <c r="VHR118" i="8"/>
  <c r="VHQ118" i="8"/>
  <c r="VHP118" i="8"/>
  <c r="VHO118" i="8"/>
  <c r="VHN118" i="8"/>
  <c r="VHM118" i="8"/>
  <c r="VHL118" i="8"/>
  <c r="VHK118" i="8"/>
  <c r="VHJ118" i="8"/>
  <c r="VHI118" i="8"/>
  <c r="VHH118" i="8"/>
  <c r="VHG118" i="8"/>
  <c r="VHF118" i="8"/>
  <c r="VHE118" i="8"/>
  <c r="VHD118" i="8"/>
  <c r="VHC118" i="8"/>
  <c r="VHB118" i="8"/>
  <c r="VHA118" i="8"/>
  <c r="VGZ118" i="8"/>
  <c r="VGY118" i="8"/>
  <c r="VGX118" i="8"/>
  <c r="VGW118" i="8"/>
  <c r="VGV118" i="8"/>
  <c r="VGU118" i="8"/>
  <c r="VGT118" i="8"/>
  <c r="VGS118" i="8"/>
  <c r="VGR118" i="8"/>
  <c r="VGQ118" i="8"/>
  <c r="VGP118" i="8"/>
  <c r="VGO118" i="8"/>
  <c r="VGN118" i="8"/>
  <c r="VGM118" i="8"/>
  <c r="VGL118" i="8"/>
  <c r="VGK118" i="8"/>
  <c r="VGJ118" i="8"/>
  <c r="VGI118" i="8"/>
  <c r="VGH118" i="8"/>
  <c r="VGG118" i="8"/>
  <c r="VGF118" i="8"/>
  <c r="VGE118" i="8"/>
  <c r="VGD118" i="8"/>
  <c r="VGC118" i="8"/>
  <c r="VGB118" i="8"/>
  <c r="VGA118" i="8"/>
  <c r="VFZ118" i="8"/>
  <c r="VFY118" i="8"/>
  <c r="VFX118" i="8"/>
  <c r="VFW118" i="8"/>
  <c r="VFV118" i="8"/>
  <c r="VFU118" i="8"/>
  <c r="VFT118" i="8"/>
  <c r="VFS118" i="8"/>
  <c r="VFR118" i="8"/>
  <c r="VFQ118" i="8"/>
  <c r="VFP118" i="8"/>
  <c r="VFO118" i="8"/>
  <c r="VFN118" i="8"/>
  <c r="VFM118" i="8"/>
  <c r="VFL118" i="8"/>
  <c r="VFK118" i="8"/>
  <c r="VFJ118" i="8"/>
  <c r="VFI118" i="8"/>
  <c r="VFH118" i="8"/>
  <c r="VFG118" i="8"/>
  <c r="VFF118" i="8"/>
  <c r="VFE118" i="8"/>
  <c r="VFD118" i="8"/>
  <c r="VFC118" i="8"/>
  <c r="VFB118" i="8"/>
  <c r="VFA118" i="8"/>
  <c r="VEZ118" i="8"/>
  <c r="VEY118" i="8"/>
  <c r="VEX118" i="8"/>
  <c r="VEW118" i="8"/>
  <c r="VEV118" i="8"/>
  <c r="VEU118" i="8"/>
  <c r="VET118" i="8"/>
  <c r="VES118" i="8"/>
  <c r="VER118" i="8"/>
  <c r="VEQ118" i="8"/>
  <c r="VEP118" i="8"/>
  <c r="VEO118" i="8"/>
  <c r="VEN118" i="8"/>
  <c r="VEM118" i="8"/>
  <c r="VEL118" i="8"/>
  <c r="VEK118" i="8"/>
  <c r="VEJ118" i="8"/>
  <c r="VEI118" i="8"/>
  <c r="VEH118" i="8"/>
  <c r="VEG118" i="8"/>
  <c r="VEF118" i="8"/>
  <c r="VEE118" i="8"/>
  <c r="VED118" i="8"/>
  <c r="VEC118" i="8"/>
  <c r="VEB118" i="8"/>
  <c r="VEA118" i="8"/>
  <c r="VDZ118" i="8"/>
  <c r="VDY118" i="8"/>
  <c r="VDX118" i="8"/>
  <c r="VDW118" i="8"/>
  <c r="VDV118" i="8"/>
  <c r="VDU118" i="8"/>
  <c r="VDT118" i="8"/>
  <c r="VDS118" i="8"/>
  <c r="VDR118" i="8"/>
  <c r="VDQ118" i="8"/>
  <c r="VDP118" i="8"/>
  <c r="VDO118" i="8"/>
  <c r="VDN118" i="8"/>
  <c r="VDM118" i="8"/>
  <c r="VDL118" i="8"/>
  <c r="VDK118" i="8"/>
  <c r="VDJ118" i="8"/>
  <c r="VDI118" i="8"/>
  <c r="VDH118" i="8"/>
  <c r="VDG118" i="8"/>
  <c r="VDF118" i="8"/>
  <c r="VDE118" i="8"/>
  <c r="VDD118" i="8"/>
  <c r="VDC118" i="8"/>
  <c r="VDB118" i="8"/>
  <c r="VDA118" i="8"/>
  <c r="VCZ118" i="8"/>
  <c r="VCY118" i="8"/>
  <c r="VCX118" i="8"/>
  <c r="VCW118" i="8"/>
  <c r="VCV118" i="8"/>
  <c r="VCU118" i="8"/>
  <c r="VCT118" i="8"/>
  <c r="VCS118" i="8"/>
  <c r="VCR118" i="8"/>
  <c r="VCQ118" i="8"/>
  <c r="VCP118" i="8"/>
  <c r="VCO118" i="8"/>
  <c r="VCN118" i="8"/>
  <c r="VCM118" i="8"/>
  <c r="VCL118" i="8"/>
  <c r="VCK118" i="8"/>
  <c r="VCJ118" i="8"/>
  <c r="VCI118" i="8"/>
  <c r="VCH118" i="8"/>
  <c r="VCG118" i="8"/>
  <c r="VCF118" i="8"/>
  <c r="VCE118" i="8"/>
  <c r="VCD118" i="8"/>
  <c r="VCC118" i="8"/>
  <c r="VCB118" i="8"/>
  <c r="VCA118" i="8"/>
  <c r="VBZ118" i="8"/>
  <c r="VBY118" i="8"/>
  <c r="VBX118" i="8"/>
  <c r="VBW118" i="8"/>
  <c r="VBV118" i="8"/>
  <c r="VBU118" i="8"/>
  <c r="VBT118" i="8"/>
  <c r="VBS118" i="8"/>
  <c r="VBR118" i="8"/>
  <c r="VBQ118" i="8"/>
  <c r="VBP118" i="8"/>
  <c r="VBO118" i="8"/>
  <c r="VBN118" i="8"/>
  <c r="VBM118" i="8"/>
  <c r="VBL118" i="8"/>
  <c r="VBK118" i="8"/>
  <c r="VBJ118" i="8"/>
  <c r="VBI118" i="8"/>
  <c r="VBH118" i="8"/>
  <c r="VBG118" i="8"/>
  <c r="VBF118" i="8"/>
  <c r="VBE118" i="8"/>
  <c r="VBD118" i="8"/>
  <c r="VBC118" i="8"/>
  <c r="VBB118" i="8"/>
  <c r="VBA118" i="8"/>
  <c r="VAZ118" i="8"/>
  <c r="VAY118" i="8"/>
  <c r="VAX118" i="8"/>
  <c r="VAW118" i="8"/>
  <c r="VAV118" i="8"/>
  <c r="VAU118" i="8"/>
  <c r="VAT118" i="8"/>
  <c r="VAS118" i="8"/>
  <c r="VAR118" i="8"/>
  <c r="VAQ118" i="8"/>
  <c r="VAP118" i="8"/>
  <c r="VAO118" i="8"/>
  <c r="VAN118" i="8"/>
  <c r="VAM118" i="8"/>
  <c r="VAL118" i="8"/>
  <c r="VAK118" i="8"/>
  <c r="VAJ118" i="8"/>
  <c r="VAI118" i="8"/>
  <c r="VAH118" i="8"/>
  <c r="VAG118" i="8"/>
  <c r="VAF118" i="8"/>
  <c r="VAE118" i="8"/>
  <c r="VAD118" i="8"/>
  <c r="VAC118" i="8"/>
  <c r="VAB118" i="8"/>
  <c r="VAA118" i="8"/>
  <c r="UZZ118" i="8"/>
  <c r="UZY118" i="8"/>
  <c r="UZX118" i="8"/>
  <c r="UZW118" i="8"/>
  <c r="UZV118" i="8"/>
  <c r="UZU118" i="8"/>
  <c r="UZT118" i="8"/>
  <c r="UZS118" i="8"/>
  <c r="UZR118" i="8"/>
  <c r="UZQ118" i="8"/>
  <c r="UZP118" i="8"/>
  <c r="UZO118" i="8"/>
  <c r="UZN118" i="8"/>
  <c r="UZM118" i="8"/>
  <c r="UZL118" i="8"/>
  <c r="UZK118" i="8"/>
  <c r="UZJ118" i="8"/>
  <c r="UZI118" i="8"/>
  <c r="UZH118" i="8"/>
  <c r="UZG118" i="8"/>
  <c r="UZF118" i="8"/>
  <c r="UZE118" i="8"/>
  <c r="UZD118" i="8"/>
  <c r="UZC118" i="8"/>
  <c r="UZB118" i="8"/>
  <c r="UZA118" i="8"/>
  <c r="UYZ118" i="8"/>
  <c r="UYY118" i="8"/>
  <c r="UYX118" i="8"/>
  <c r="UYW118" i="8"/>
  <c r="UYV118" i="8"/>
  <c r="UYU118" i="8"/>
  <c r="UYT118" i="8"/>
  <c r="UYS118" i="8"/>
  <c r="UYR118" i="8"/>
  <c r="UYQ118" i="8"/>
  <c r="UYP118" i="8"/>
  <c r="UYO118" i="8"/>
  <c r="UYN118" i="8"/>
  <c r="UYM118" i="8"/>
  <c r="UYL118" i="8"/>
  <c r="UYK118" i="8"/>
  <c r="UYJ118" i="8"/>
  <c r="UYI118" i="8"/>
  <c r="UYH118" i="8"/>
  <c r="UYG118" i="8"/>
  <c r="UYF118" i="8"/>
  <c r="UYE118" i="8"/>
  <c r="UYD118" i="8"/>
  <c r="UYC118" i="8"/>
  <c r="UYB118" i="8"/>
  <c r="UYA118" i="8"/>
  <c r="UXZ118" i="8"/>
  <c r="UXY118" i="8"/>
  <c r="UXX118" i="8"/>
  <c r="UXW118" i="8"/>
  <c r="UXV118" i="8"/>
  <c r="UXU118" i="8"/>
  <c r="UXT118" i="8"/>
  <c r="UXS118" i="8"/>
  <c r="UXR118" i="8"/>
  <c r="UXQ118" i="8"/>
  <c r="UXP118" i="8"/>
  <c r="UXO118" i="8"/>
  <c r="UXN118" i="8"/>
  <c r="UXM118" i="8"/>
  <c r="UXL118" i="8"/>
  <c r="UXK118" i="8"/>
  <c r="UXJ118" i="8"/>
  <c r="UXI118" i="8"/>
  <c r="UXH118" i="8"/>
  <c r="UXG118" i="8"/>
  <c r="UXF118" i="8"/>
  <c r="UXE118" i="8"/>
  <c r="UXD118" i="8"/>
  <c r="UXC118" i="8"/>
  <c r="UXB118" i="8"/>
  <c r="UXA118" i="8"/>
  <c r="UWZ118" i="8"/>
  <c r="UWY118" i="8"/>
  <c r="UWX118" i="8"/>
  <c r="UWW118" i="8"/>
  <c r="UWV118" i="8"/>
  <c r="UWU118" i="8"/>
  <c r="UWT118" i="8"/>
  <c r="UWS118" i="8"/>
  <c r="UWR118" i="8"/>
  <c r="UWQ118" i="8"/>
  <c r="UWP118" i="8"/>
  <c r="UWO118" i="8"/>
  <c r="UWN118" i="8"/>
  <c r="UWM118" i="8"/>
  <c r="UWL118" i="8"/>
  <c r="UWK118" i="8"/>
  <c r="UWJ118" i="8"/>
  <c r="UWI118" i="8"/>
  <c r="UWH118" i="8"/>
  <c r="UWG118" i="8"/>
  <c r="UWF118" i="8"/>
  <c r="UWE118" i="8"/>
  <c r="UWD118" i="8"/>
  <c r="UWC118" i="8"/>
  <c r="UWB118" i="8"/>
  <c r="UWA118" i="8"/>
  <c r="UVZ118" i="8"/>
  <c r="UVY118" i="8"/>
  <c r="UVX118" i="8"/>
  <c r="UVW118" i="8"/>
  <c r="UVV118" i="8"/>
  <c r="UVU118" i="8"/>
  <c r="UVT118" i="8"/>
  <c r="UVS118" i="8"/>
  <c r="UVR118" i="8"/>
  <c r="UVQ118" i="8"/>
  <c r="UVP118" i="8"/>
  <c r="UVO118" i="8"/>
  <c r="UVN118" i="8"/>
  <c r="UVM118" i="8"/>
  <c r="UVL118" i="8"/>
  <c r="UVK118" i="8"/>
  <c r="UVJ118" i="8"/>
  <c r="UVI118" i="8"/>
  <c r="UVH118" i="8"/>
  <c r="UVG118" i="8"/>
  <c r="UVF118" i="8"/>
  <c r="UVE118" i="8"/>
  <c r="UVD118" i="8"/>
  <c r="UVC118" i="8"/>
  <c r="UVB118" i="8"/>
  <c r="UVA118" i="8"/>
  <c r="UUZ118" i="8"/>
  <c r="UUY118" i="8"/>
  <c r="UUX118" i="8"/>
  <c r="UUW118" i="8"/>
  <c r="UUV118" i="8"/>
  <c r="UUU118" i="8"/>
  <c r="UUT118" i="8"/>
  <c r="UUS118" i="8"/>
  <c r="UUR118" i="8"/>
  <c r="UUQ118" i="8"/>
  <c r="UUP118" i="8"/>
  <c r="UUO118" i="8"/>
  <c r="UUN118" i="8"/>
  <c r="UUM118" i="8"/>
  <c r="UUL118" i="8"/>
  <c r="UUK118" i="8"/>
  <c r="UUJ118" i="8"/>
  <c r="UUI118" i="8"/>
  <c r="UUH118" i="8"/>
  <c r="UUG118" i="8"/>
  <c r="UUF118" i="8"/>
  <c r="UUE118" i="8"/>
  <c r="UUD118" i="8"/>
  <c r="UUC118" i="8"/>
  <c r="UUB118" i="8"/>
  <c r="UUA118" i="8"/>
  <c r="UTZ118" i="8"/>
  <c r="UTY118" i="8"/>
  <c r="UTX118" i="8"/>
  <c r="UTW118" i="8"/>
  <c r="UTV118" i="8"/>
  <c r="UTU118" i="8"/>
  <c r="UTT118" i="8"/>
  <c r="UTS118" i="8"/>
  <c r="UTR118" i="8"/>
  <c r="UTQ118" i="8"/>
  <c r="UTP118" i="8"/>
  <c r="UTO118" i="8"/>
  <c r="UTN118" i="8"/>
  <c r="UTM118" i="8"/>
  <c r="UTL118" i="8"/>
  <c r="UTK118" i="8"/>
  <c r="UTJ118" i="8"/>
  <c r="UTI118" i="8"/>
  <c r="UTH118" i="8"/>
  <c r="UTG118" i="8"/>
  <c r="UTF118" i="8"/>
  <c r="UTE118" i="8"/>
  <c r="UTD118" i="8"/>
  <c r="UTC118" i="8"/>
  <c r="UTB118" i="8"/>
  <c r="UTA118" i="8"/>
  <c r="USZ118" i="8"/>
  <c r="USY118" i="8"/>
  <c r="USX118" i="8"/>
  <c r="USW118" i="8"/>
  <c r="USV118" i="8"/>
  <c r="USU118" i="8"/>
  <c r="UST118" i="8"/>
  <c r="USS118" i="8"/>
  <c r="USR118" i="8"/>
  <c r="USQ118" i="8"/>
  <c r="USP118" i="8"/>
  <c r="USO118" i="8"/>
  <c r="USN118" i="8"/>
  <c r="USM118" i="8"/>
  <c r="USL118" i="8"/>
  <c r="USK118" i="8"/>
  <c r="USJ118" i="8"/>
  <c r="USI118" i="8"/>
  <c r="USH118" i="8"/>
  <c r="USG118" i="8"/>
  <c r="USF118" i="8"/>
  <c r="USE118" i="8"/>
  <c r="USD118" i="8"/>
  <c r="USC118" i="8"/>
  <c r="USB118" i="8"/>
  <c r="USA118" i="8"/>
  <c r="URZ118" i="8"/>
  <c r="URY118" i="8"/>
  <c r="URX118" i="8"/>
  <c r="URW118" i="8"/>
  <c r="URV118" i="8"/>
  <c r="URU118" i="8"/>
  <c r="URT118" i="8"/>
  <c r="URS118" i="8"/>
  <c r="URR118" i="8"/>
  <c r="URQ118" i="8"/>
  <c r="URP118" i="8"/>
  <c r="URO118" i="8"/>
  <c r="URN118" i="8"/>
  <c r="URM118" i="8"/>
  <c r="URL118" i="8"/>
  <c r="URK118" i="8"/>
  <c r="URJ118" i="8"/>
  <c r="URI118" i="8"/>
  <c r="URH118" i="8"/>
  <c r="URG118" i="8"/>
  <c r="URF118" i="8"/>
  <c r="URE118" i="8"/>
  <c r="URD118" i="8"/>
  <c r="URC118" i="8"/>
  <c r="URB118" i="8"/>
  <c r="URA118" i="8"/>
  <c r="UQZ118" i="8"/>
  <c r="UQY118" i="8"/>
  <c r="UQX118" i="8"/>
  <c r="UQW118" i="8"/>
  <c r="UQV118" i="8"/>
  <c r="UQU118" i="8"/>
  <c r="UQT118" i="8"/>
  <c r="UQS118" i="8"/>
  <c r="UQR118" i="8"/>
  <c r="UQQ118" i="8"/>
  <c r="UQP118" i="8"/>
  <c r="UQO118" i="8"/>
  <c r="UQN118" i="8"/>
  <c r="UQM118" i="8"/>
  <c r="UQL118" i="8"/>
  <c r="UQK118" i="8"/>
  <c r="UQJ118" i="8"/>
  <c r="UQI118" i="8"/>
  <c r="UQH118" i="8"/>
  <c r="UQG118" i="8"/>
  <c r="UQF118" i="8"/>
  <c r="UQE118" i="8"/>
  <c r="UQD118" i="8"/>
  <c r="UQC118" i="8"/>
  <c r="UQB118" i="8"/>
  <c r="UQA118" i="8"/>
  <c r="UPZ118" i="8"/>
  <c r="UPY118" i="8"/>
  <c r="UPX118" i="8"/>
  <c r="UPW118" i="8"/>
  <c r="UPV118" i="8"/>
  <c r="UPU118" i="8"/>
  <c r="UPT118" i="8"/>
  <c r="UPS118" i="8"/>
  <c r="UPR118" i="8"/>
  <c r="UPQ118" i="8"/>
  <c r="UPP118" i="8"/>
  <c r="UPO118" i="8"/>
  <c r="UPN118" i="8"/>
  <c r="UPM118" i="8"/>
  <c r="UPL118" i="8"/>
  <c r="UPK118" i="8"/>
  <c r="UPJ118" i="8"/>
  <c r="UPI118" i="8"/>
  <c r="UPH118" i="8"/>
  <c r="UPG118" i="8"/>
  <c r="UPF118" i="8"/>
  <c r="UPE118" i="8"/>
  <c r="UPD118" i="8"/>
  <c r="UPC118" i="8"/>
  <c r="UPB118" i="8"/>
  <c r="UPA118" i="8"/>
  <c r="UOZ118" i="8"/>
  <c r="UOY118" i="8"/>
  <c r="UOX118" i="8"/>
  <c r="UOW118" i="8"/>
  <c r="UOV118" i="8"/>
  <c r="UOU118" i="8"/>
  <c r="UOT118" i="8"/>
  <c r="UOS118" i="8"/>
  <c r="UOR118" i="8"/>
  <c r="UOQ118" i="8"/>
  <c r="UOP118" i="8"/>
  <c r="UOO118" i="8"/>
  <c r="UON118" i="8"/>
  <c r="UOM118" i="8"/>
  <c r="UOL118" i="8"/>
  <c r="UOK118" i="8"/>
  <c r="UOJ118" i="8"/>
  <c r="UOI118" i="8"/>
  <c r="UOH118" i="8"/>
  <c r="UOG118" i="8"/>
  <c r="UOF118" i="8"/>
  <c r="UOE118" i="8"/>
  <c r="UOD118" i="8"/>
  <c r="UOC118" i="8"/>
  <c r="UOB118" i="8"/>
  <c r="UOA118" i="8"/>
  <c r="UNZ118" i="8"/>
  <c r="UNY118" i="8"/>
  <c r="UNX118" i="8"/>
  <c r="UNW118" i="8"/>
  <c r="UNV118" i="8"/>
  <c r="UNU118" i="8"/>
  <c r="UNT118" i="8"/>
  <c r="UNS118" i="8"/>
  <c r="UNR118" i="8"/>
  <c r="UNQ118" i="8"/>
  <c r="UNP118" i="8"/>
  <c r="UNO118" i="8"/>
  <c r="UNN118" i="8"/>
  <c r="UNM118" i="8"/>
  <c r="UNL118" i="8"/>
  <c r="UNK118" i="8"/>
  <c r="UNJ118" i="8"/>
  <c r="UNI118" i="8"/>
  <c r="UNH118" i="8"/>
  <c r="UNG118" i="8"/>
  <c r="UNF118" i="8"/>
  <c r="UNE118" i="8"/>
  <c r="UND118" i="8"/>
  <c r="UNC118" i="8"/>
  <c r="UNB118" i="8"/>
  <c r="UNA118" i="8"/>
  <c r="UMZ118" i="8"/>
  <c r="UMY118" i="8"/>
  <c r="UMX118" i="8"/>
  <c r="UMW118" i="8"/>
  <c r="UMV118" i="8"/>
  <c r="UMU118" i="8"/>
  <c r="UMT118" i="8"/>
  <c r="UMS118" i="8"/>
  <c r="UMR118" i="8"/>
  <c r="UMQ118" i="8"/>
  <c r="UMP118" i="8"/>
  <c r="UMO118" i="8"/>
  <c r="UMN118" i="8"/>
  <c r="UMM118" i="8"/>
  <c r="UML118" i="8"/>
  <c r="UMK118" i="8"/>
  <c r="UMJ118" i="8"/>
  <c r="UMI118" i="8"/>
  <c r="UMH118" i="8"/>
  <c r="UMG118" i="8"/>
  <c r="UMF118" i="8"/>
  <c r="UME118" i="8"/>
  <c r="UMD118" i="8"/>
  <c r="UMC118" i="8"/>
  <c r="UMB118" i="8"/>
  <c r="UMA118" i="8"/>
  <c r="ULZ118" i="8"/>
  <c r="ULY118" i="8"/>
  <c r="ULX118" i="8"/>
  <c r="ULW118" i="8"/>
  <c r="ULV118" i="8"/>
  <c r="ULU118" i="8"/>
  <c r="ULT118" i="8"/>
  <c r="ULS118" i="8"/>
  <c r="ULR118" i="8"/>
  <c r="ULQ118" i="8"/>
  <c r="ULP118" i="8"/>
  <c r="ULO118" i="8"/>
  <c r="ULN118" i="8"/>
  <c r="ULM118" i="8"/>
  <c r="ULL118" i="8"/>
  <c r="ULK118" i="8"/>
  <c r="ULJ118" i="8"/>
  <c r="ULI118" i="8"/>
  <c r="ULH118" i="8"/>
  <c r="ULG118" i="8"/>
  <c r="ULF118" i="8"/>
  <c r="ULE118" i="8"/>
  <c r="ULD118" i="8"/>
  <c r="ULC118" i="8"/>
  <c r="ULB118" i="8"/>
  <c r="ULA118" i="8"/>
  <c r="UKZ118" i="8"/>
  <c r="UKY118" i="8"/>
  <c r="UKX118" i="8"/>
  <c r="UKW118" i="8"/>
  <c r="UKV118" i="8"/>
  <c r="UKU118" i="8"/>
  <c r="UKT118" i="8"/>
  <c r="UKS118" i="8"/>
  <c r="UKR118" i="8"/>
  <c r="UKQ118" i="8"/>
  <c r="UKP118" i="8"/>
  <c r="UKO118" i="8"/>
  <c r="UKN118" i="8"/>
  <c r="UKM118" i="8"/>
  <c r="UKL118" i="8"/>
  <c r="UKK118" i="8"/>
  <c r="UKJ118" i="8"/>
  <c r="UKI118" i="8"/>
  <c r="UKH118" i="8"/>
  <c r="UKG118" i="8"/>
  <c r="UKF118" i="8"/>
  <c r="UKE118" i="8"/>
  <c r="UKD118" i="8"/>
  <c r="UKC118" i="8"/>
  <c r="UKB118" i="8"/>
  <c r="UKA118" i="8"/>
  <c r="UJZ118" i="8"/>
  <c r="UJY118" i="8"/>
  <c r="UJX118" i="8"/>
  <c r="UJW118" i="8"/>
  <c r="UJV118" i="8"/>
  <c r="UJU118" i="8"/>
  <c r="UJT118" i="8"/>
  <c r="UJS118" i="8"/>
  <c r="UJR118" i="8"/>
  <c r="UJQ118" i="8"/>
  <c r="UJP118" i="8"/>
  <c r="UJO118" i="8"/>
  <c r="UJN118" i="8"/>
  <c r="UJM118" i="8"/>
  <c r="UJL118" i="8"/>
  <c r="UJK118" i="8"/>
  <c r="UJJ118" i="8"/>
  <c r="UJI118" i="8"/>
  <c r="UJH118" i="8"/>
  <c r="UJG118" i="8"/>
  <c r="UJF118" i="8"/>
  <c r="UJE118" i="8"/>
  <c r="UJD118" i="8"/>
  <c r="UJC118" i="8"/>
  <c r="UJB118" i="8"/>
  <c r="UJA118" i="8"/>
  <c r="UIZ118" i="8"/>
  <c r="UIY118" i="8"/>
  <c r="UIX118" i="8"/>
  <c r="UIW118" i="8"/>
  <c r="UIV118" i="8"/>
  <c r="UIU118" i="8"/>
  <c r="UIT118" i="8"/>
  <c r="UIS118" i="8"/>
  <c r="UIR118" i="8"/>
  <c r="UIQ118" i="8"/>
  <c r="UIP118" i="8"/>
  <c r="UIO118" i="8"/>
  <c r="UIN118" i="8"/>
  <c r="UIM118" i="8"/>
  <c r="UIL118" i="8"/>
  <c r="UIK118" i="8"/>
  <c r="UIJ118" i="8"/>
  <c r="UII118" i="8"/>
  <c r="UIH118" i="8"/>
  <c r="UIG118" i="8"/>
  <c r="UIF118" i="8"/>
  <c r="UIE118" i="8"/>
  <c r="UID118" i="8"/>
  <c r="UIC118" i="8"/>
  <c r="UIB118" i="8"/>
  <c r="UIA118" i="8"/>
  <c r="UHZ118" i="8"/>
  <c r="UHY118" i="8"/>
  <c r="UHX118" i="8"/>
  <c r="UHW118" i="8"/>
  <c r="UHV118" i="8"/>
  <c r="UHU118" i="8"/>
  <c r="UHT118" i="8"/>
  <c r="UHS118" i="8"/>
  <c r="UHR118" i="8"/>
  <c r="UHQ118" i="8"/>
  <c r="UHP118" i="8"/>
  <c r="UHO118" i="8"/>
  <c r="UHN118" i="8"/>
  <c r="UHM118" i="8"/>
  <c r="UHL118" i="8"/>
  <c r="UHK118" i="8"/>
  <c r="UHJ118" i="8"/>
  <c r="UHI118" i="8"/>
  <c r="UHH118" i="8"/>
  <c r="UHG118" i="8"/>
  <c r="UHF118" i="8"/>
  <c r="UHE118" i="8"/>
  <c r="UHD118" i="8"/>
  <c r="UHC118" i="8"/>
  <c r="UHB118" i="8"/>
  <c r="UHA118" i="8"/>
  <c r="UGZ118" i="8"/>
  <c r="UGY118" i="8"/>
  <c r="UGX118" i="8"/>
  <c r="UGW118" i="8"/>
  <c r="UGV118" i="8"/>
  <c r="UGU118" i="8"/>
  <c r="UGT118" i="8"/>
  <c r="UGS118" i="8"/>
  <c r="UGR118" i="8"/>
  <c r="UGQ118" i="8"/>
  <c r="UGP118" i="8"/>
  <c r="UGO118" i="8"/>
  <c r="UGN118" i="8"/>
  <c r="UGM118" i="8"/>
  <c r="UGL118" i="8"/>
  <c r="UGK118" i="8"/>
  <c r="UGJ118" i="8"/>
  <c r="UGI118" i="8"/>
  <c r="UGH118" i="8"/>
  <c r="UGG118" i="8"/>
  <c r="UGF118" i="8"/>
  <c r="UGE118" i="8"/>
  <c r="UGD118" i="8"/>
  <c r="UGC118" i="8"/>
  <c r="UGB118" i="8"/>
  <c r="UGA118" i="8"/>
  <c r="UFZ118" i="8"/>
  <c r="UFY118" i="8"/>
  <c r="UFX118" i="8"/>
  <c r="UFW118" i="8"/>
  <c r="UFV118" i="8"/>
  <c r="UFU118" i="8"/>
  <c r="UFT118" i="8"/>
  <c r="UFS118" i="8"/>
  <c r="UFR118" i="8"/>
  <c r="UFQ118" i="8"/>
  <c r="UFP118" i="8"/>
  <c r="UFO118" i="8"/>
  <c r="UFN118" i="8"/>
  <c r="UFM118" i="8"/>
  <c r="UFL118" i="8"/>
  <c r="UFK118" i="8"/>
  <c r="UFJ118" i="8"/>
  <c r="UFI118" i="8"/>
  <c r="UFH118" i="8"/>
  <c r="UFG118" i="8"/>
  <c r="UFF118" i="8"/>
  <c r="UFE118" i="8"/>
  <c r="UFD118" i="8"/>
  <c r="UFC118" i="8"/>
  <c r="UFB118" i="8"/>
  <c r="UFA118" i="8"/>
  <c r="UEZ118" i="8"/>
  <c r="UEY118" i="8"/>
  <c r="UEX118" i="8"/>
  <c r="UEW118" i="8"/>
  <c r="UEV118" i="8"/>
  <c r="UEU118" i="8"/>
  <c r="UET118" i="8"/>
  <c r="UES118" i="8"/>
  <c r="UER118" i="8"/>
  <c r="UEQ118" i="8"/>
  <c r="UEP118" i="8"/>
  <c r="UEO118" i="8"/>
  <c r="UEN118" i="8"/>
  <c r="UEM118" i="8"/>
  <c r="UEL118" i="8"/>
  <c r="UEK118" i="8"/>
  <c r="UEJ118" i="8"/>
  <c r="UEI118" i="8"/>
  <c r="UEH118" i="8"/>
  <c r="UEG118" i="8"/>
  <c r="UEF118" i="8"/>
  <c r="UEE118" i="8"/>
  <c r="UED118" i="8"/>
  <c r="UEC118" i="8"/>
  <c r="UEB118" i="8"/>
  <c r="UEA118" i="8"/>
  <c r="UDZ118" i="8"/>
  <c r="UDY118" i="8"/>
  <c r="UDX118" i="8"/>
  <c r="UDW118" i="8"/>
  <c r="UDV118" i="8"/>
  <c r="UDU118" i="8"/>
  <c r="UDT118" i="8"/>
  <c r="UDS118" i="8"/>
  <c r="UDR118" i="8"/>
  <c r="UDQ118" i="8"/>
  <c r="UDP118" i="8"/>
  <c r="UDO118" i="8"/>
  <c r="UDN118" i="8"/>
  <c r="UDM118" i="8"/>
  <c r="UDL118" i="8"/>
  <c r="UDK118" i="8"/>
  <c r="UDJ118" i="8"/>
  <c r="UDI118" i="8"/>
  <c r="UDH118" i="8"/>
  <c r="UDG118" i="8"/>
  <c r="UDF118" i="8"/>
  <c r="UDE118" i="8"/>
  <c r="UDD118" i="8"/>
  <c r="UDC118" i="8"/>
  <c r="UDB118" i="8"/>
  <c r="UDA118" i="8"/>
  <c r="UCZ118" i="8"/>
  <c r="UCY118" i="8"/>
  <c r="UCX118" i="8"/>
  <c r="UCW118" i="8"/>
  <c r="UCV118" i="8"/>
  <c r="UCU118" i="8"/>
  <c r="UCT118" i="8"/>
  <c r="UCS118" i="8"/>
  <c r="UCR118" i="8"/>
  <c r="UCQ118" i="8"/>
  <c r="UCP118" i="8"/>
  <c r="UCO118" i="8"/>
  <c r="UCN118" i="8"/>
  <c r="UCM118" i="8"/>
  <c r="UCL118" i="8"/>
  <c r="UCK118" i="8"/>
  <c r="UCJ118" i="8"/>
  <c r="UCI118" i="8"/>
  <c r="UCH118" i="8"/>
  <c r="UCG118" i="8"/>
  <c r="UCF118" i="8"/>
  <c r="UCE118" i="8"/>
  <c r="UCD118" i="8"/>
  <c r="UCC118" i="8"/>
  <c r="UCB118" i="8"/>
  <c r="UCA118" i="8"/>
  <c r="UBZ118" i="8"/>
  <c r="UBY118" i="8"/>
  <c r="UBX118" i="8"/>
  <c r="UBW118" i="8"/>
  <c r="UBV118" i="8"/>
  <c r="UBU118" i="8"/>
  <c r="UBT118" i="8"/>
  <c r="UBS118" i="8"/>
  <c r="UBR118" i="8"/>
  <c r="UBQ118" i="8"/>
  <c r="UBP118" i="8"/>
  <c r="UBO118" i="8"/>
  <c r="UBN118" i="8"/>
  <c r="UBM118" i="8"/>
  <c r="UBL118" i="8"/>
  <c r="UBK118" i="8"/>
  <c r="UBJ118" i="8"/>
  <c r="UBI118" i="8"/>
  <c r="UBH118" i="8"/>
  <c r="UBG118" i="8"/>
  <c r="UBF118" i="8"/>
  <c r="UBE118" i="8"/>
  <c r="UBD118" i="8"/>
  <c r="UBC118" i="8"/>
  <c r="UBB118" i="8"/>
  <c r="UBA118" i="8"/>
  <c r="UAZ118" i="8"/>
  <c r="UAY118" i="8"/>
  <c r="UAX118" i="8"/>
  <c r="UAW118" i="8"/>
  <c r="UAV118" i="8"/>
  <c r="UAU118" i="8"/>
  <c r="UAT118" i="8"/>
  <c r="UAS118" i="8"/>
  <c r="UAR118" i="8"/>
  <c r="UAQ118" i="8"/>
  <c r="UAP118" i="8"/>
  <c r="UAO118" i="8"/>
  <c r="UAN118" i="8"/>
  <c r="UAM118" i="8"/>
  <c r="UAL118" i="8"/>
  <c r="UAK118" i="8"/>
  <c r="UAJ118" i="8"/>
  <c r="UAI118" i="8"/>
  <c r="UAH118" i="8"/>
  <c r="UAG118" i="8"/>
  <c r="UAF118" i="8"/>
  <c r="UAE118" i="8"/>
  <c r="UAD118" i="8"/>
  <c r="UAC118" i="8"/>
  <c r="UAB118" i="8"/>
  <c r="UAA118" i="8"/>
  <c r="TZZ118" i="8"/>
  <c r="TZY118" i="8"/>
  <c r="TZX118" i="8"/>
  <c r="TZW118" i="8"/>
  <c r="TZV118" i="8"/>
  <c r="TZU118" i="8"/>
  <c r="TZT118" i="8"/>
  <c r="TZS118" i="8"/>
  <c r="TZR118" i="8"/>
  <c r="TZQ118" i="8"/>
  <c r="TZP118" i="8"/>
  <c r="TZO118" i="8"/>
  <c r="TZN118" i="8"/>
  <c r="TZM118" i="8"/>
  <c r="TZL118" i="8"/>
  <c r="TZK118" i="8"/>
  <c r="TZJ118" i="8"/>
  <c r="TZI118" i="8"/>
  <c r="TZH118" i="8"/>
  <c r="TZG118" i="8"/>
  <c r="TZF118" i="8"/>
  <c r="TZE118" i="8"/>
  <c r="TZD118" i="8"/>
  <c r="TZC118" i="8"/>
  <c r="TZB118" i="8"/>
  <c r="TZA118" i="8"/>
  <c r="TYZ118" i="8"/>
  <c r="TYY118" i="8"/>
  <c r="TYX118" i="8"/>
  <c r="TYW118" i="8"/>
  <c r="TYV118" i="8"/>
  <c r="TYU118" i="8"/>
  <c r="TYT118" i="8"/>
  <c r="TYS118" i="8"/>
  <c r="TYR118" i="8"/>
  <c r="TYQ118" i="8"/>
  <c r="TYP118" i="8"/>
  <c r="TYO118" i="8"/>
  <c r="TYN118" i="8"/>
  <c r="TYM118" i="8"/>
  <c r="TYL118" i="8"/>
  <c r="TYK118" i="8"/>
  <c r="TYJ118" i="8"/>
  <c r="TYI118" i="8"/>
  <c r="TYH118" i="8"/>
  <c r="TYG118" i="8"/>
  <c r="TYF118" i="8"/>
  <c r="TYE118" i="8"/>
  <c r="TYD118" i="8"/>
  <c r="TYC118" i="8"/>
  <c r="TYB118" i="8"/>
  <c r="TYA118" i="8"/>
  <c r="TXZ118" i="8"/>
  <c r="TXY118" i="8"/>
  <c r="TXX118" i="8"/>
  <c r="TXW118" i="8"/>
  <c r="TXV118" i="8"/>
  <c r="TXU118" i="8"/>
  <c r="TXT118" i="8"/>
  <c r="TXS118" i="8"/>
  <c r="TXR118" i="8"/>
  <c r="TXQ118" i="8"/>
  <c r="TXP118" i="8"/>
  <c r="TXO118" i="8"/>
  <c r="TXN118" i="8"/>
  <c r="TXM118" i="8"/>
  <c r="TXL118" i="8"/>
  <c r="TXK118" i="8"/>
  <c r="TXJ118" i="8"/>
  <c r="TXI118" i="8"/>
  <c r="TXH118" i="8"/>
  <c r="TXG118" i="8"/>
  <c r="TXF118" i="8"/>
  <c r="TXE118" i="8"/>
  <c r="TXD118" i="8"/>
  <c r="TXC118" i="8"/>
  <c r="TXB118" i="8"/>
  <c r="TXA118" i="8"/>
  <c r="TWZ118" i="8"/>
  <c r="TWY118" i="8"/>
  <c r="TWX118" i="8"/>
  <c r="TWW118" i="8"/>
  <c r="TWV118" i="8"/>
  <c r="TWU118" i="8"/>
  <c r="TWT118" i="8"/>
  <c r="TWS118" i="8"/>
  <c r="TWR118" i="8"/>
  <c r="TWQ118" i="8"/>
  <c r="TWP118" i="8"/>
  <c r="TWO118" i="8"/>
  <c r="TWN118" i="8"/>
  <c r="TWM118" i="8"/>
  <c r="TWL118" i="8"/>
  <c r="TWK118" i="8"/>
  <c r="TWJ118" i="8"/>
  <c r="TWI118" i="8"/>
  <c r="TWH118" i="8"/>
  <c r="TWG118" i="8"/>
  <c r="TWF118" i="8"/>
  <c r="TWE118" i="8"/>
  <c r="TWD118" i="8"/>
  <c r="TWC118" i="8"/>
  <c r="TWB118" i="8"/>
  <c r="TWA118" i="8"/>
  <c r="TVZ118" i="8"/>
  <c r="TVY118" i="8"/>
  <c r="TVX118" i="8"/>
  <c r="TVW118" i="8"/>
  <c r="TVV118" i="8"/>
  <c r="TVU118" i="8"/>
  <c r="TVT118" i="8"/>
  <c r="TVS118" i="8"/>
  <c r="TVR118" i="8"/>
  <c r="TVQ118" i="8"/>
  <c r="TVP118" i="8"/>
  <c r="TVO118" i="8"/>
  <c r="TVN118" i="8"/>
  <c r="TVM118" i="8"/>
  <c r="TVL118" i="8"/>
  <c r="TVK118" i="8"/>
  <c r="TVJ118" i="8"/>
  <c r="TVI118" i="8"/>
  <c r="TVH118" i="8"/>
  <c r="TVG118" i="8"/>
  <c r="TVF118" i="8"/>
  <c r="TVE118" i="8"/>
  <c r="TVD118" i="8"/>
  <c r="TVC118" i="8"/>
  <c r="TVB118" i="8"/>
  <c r="TVA118" i="8"/>
  <c r="TUZ118" i="8"/>
  <c r="TUY118" i="8"/>
  <c r="TUX118" i="8"/>
  <c r="TUW118" i="8"/>
  <c r="TUV118" i="8"/>
  <c r="TUU118" i="8"/>
  <c r="TUT118" i="8"/>
  <c r="TUS118" i="8"/>
  <c r="TUR118" i="8"/>
  <c r="TUQ118" i="8"/>
  <c r="TUP118" i="8"/>
  <c r="TUO118" i="8"/>
  <c r="TUN118" i="8"/>
  <c r="TUM118" i="8"/>
  <c r="TUL118" i="8"/>
  <c r="TUK118" i="8"/>
  <c r="TUJ118" i="8"/>
  <c r="TUI118" i="8"/>
  <c r="TUH118" i="8"/>
  <c r="TUG118" i="8"/>
  <c r="TUF118" i="8"/>
  <c r="TUE118" i="8"/>
  <c r="TUD118" i="8"/>
  <c r="TUC118" i="8"/>
  <c r="TUB118" i="8"/>
  <c r="TUA118" i="8"/>
  <c r="TTZ118" i="8"/>
  <c r="TTY118" i="8"/>
  <c r="TTX118" i="8"/>
  <c r="TTW118" i="8"/>
  <c r="TTV118" i="8"/>
  <c r="TTU118" i="8"/>
  <c r="TTT118" i="8"/>
  <c r="TTS118" i="8"/>
  <c r="TTR118" i="8"/>
  <c r="TTQ118" i="8"/>
  <c r="TTP118" i="8"/>
  <c r="TTO118" i="8"/>
  <c r="TTN118" i="8"/>
  <c r="TTM118" i="8"/>
  <c r="TTL118" i="8"/>
  <c r="TTK118" i="8"/>
  <c r="TTJ118" i="8"/>
  <c r="TTI118" i="8"/>
  <c r="TTH118" i="8"/>
  <c r="TTG118" i="8"/>
  <c r="TTF118" i="8"/>
  <c r="TTE118" i="8"/>
  <c r="TTD118" i="8"/>
  <c r="TTC118" i="8"/>
  <c r="TTB118" i="8"/>
  <c r="TTA118" i="8"/>
  <c r="TSZ118" i="8"/>
  <c r="TSY118" i="8"/>
  <c r="TSX118" i="8"/>
  <c r="TSW118" i="8"/>
  <c r="TSV118" i="8"/>
  <c r="TSU118" i="8"/>
  <c r="TST118" i="8"/>
  <c r="TSS118" i="8"/>
  <c r="TSR118" i="8"/>
  <c r="TSQ118" i="8"/>
  <c r="TSP118" i="8"/>
  <c r="TSO118" i="8"/>
  <c r="TSN118" i="8"/>
  <c r="TSM118" i="8"/>
  <c r="TSL118" i="8"/>
  <c r="TSK118" i="8"/>
  <c r="TSJ118" i="8"/>
  <c r="TSI118" i="8"/>
  <c r="TSH118" i="8"/>
  <c r="TSG118" i="8"/>
  <c r="TSF118" i="8"/>
  <c r="TSE118" i="8"/>
  <c r="TSD118" i="8"/>
  <c r="TSC118" i="8"/>
  <c r="TSB118" i="8"/>
  <c r="TSA118" i="8"/>
  <c r="TRZ118" i="8"/>
  <c r="TRY118" i="8"/>
  <c r="TRX118" i="8"/>
  <c r="TRW118" i="8"/>
  <c r="TRV118" i="8"/>
  <c r="TRU118" i="8"/>
  <c r="TRT118" i="8"/>
  <c r="TRS118" i="8"/>
  <c r="TRR118" i="8"/>
  <c r="TRQ118" i="8"/>
  <c r="TRP118" i="8"/>
  <c r="TRO118" i="8"/>
  <c r="TRN118" i="8"/>
  <c r="TRM118" i="8"/>
  <c r="TRL118" i="8"/>
  <c r="TRK118" i="8"/>
  <c r="TRJ118" i="8"/>
  <c r="TRI118" i="8"/>
  <c r="TRH118" i="8"/>
  <c r="TRG118" i="8"/>
  <c r="TRF118" i="8"/>
  <c r="TRE118" i="8"/>
  <c r="TRD118" i="8"/>
  <c r="TRC118" i="8"/>
  <c r="TRB118" i="8"/>
  <c r="TRA118" i="8"/>
  <c r="TQZ118" i="8"/>
  <c r="TQY118" i="8"/>
  <c r="TQX118" i="8"/>
  <c r="TQW118" i="8"/>
  <c r="TQV118" i="8"/>
  <c r="TQU118" i="8"/>
  <c r="TQT118" i="8"/>
  <c r="TQS118" i="8"/>
  <c r="TQR118" i="8"/>
  <c r="TQQ118" i="8"/>
  <c r="TQP118" i="8"/>
  <c r="TQO118" i="8"/>
  <c r="TQN118" i="8"/>
  <c r="TQM118" i="8"/>
  <c r="TQL118" i="8"/>
  <c r="TQK118" i="8"/>
  <c r="TQJ118" i="8"/>
  <c r="TQI118" i="8"/>
  <c r="TQH118" i="8"/>
  <c r="TQG118" i="8"/>
  <c r="TQF118" i="8"/>
  <c r="TQE118" i="8"/>
  <c r="TQD118" i="8"/>
  <c r="TQC118" i="8"/>
  <c r="TQB118" i="8"/>
  <c r="TQA118" i="8"/>
  <c r="TPZ118" i="8"/>
  <c r="TPY118" i="8"/>
  <c r="TPX118" i="8"/>
  <c r="TPW118" i="8"/>
  <c r="TPV118" i="8"/>
  <c r="TPU118" i="8"/>
  <c r="TPT118" i="8"/>
  <c r="TPS118" i="8"/>
  <c r="TPR118" i="8"/>
  <c r="TPQ118" i="8"/>
  <c r="TPP118" i="8"/>
  <c r="TPO118" i="8"/>
  <c r="TPN118" i="8"/>
  <c r="TPM118" i="8"/>
  <c r="TPL118" i="8"/>
  <c r="TPK118" i="8"/>
  <c r="TPJ118" i="8"/>
  <c r="TPI118" i="8"/>
  <c r="TPH118" i="8"/>
  <c r="TPG118" i="8"/>
  <c r="TPF118" i="8"/>
  <c r="TPE118" i="8"/>
  <c r="TPD118" i="8"/>
  <c r="TPC118" i="8"/>
  <c r="TPB118" i="8"/>
  <c r="TPA118" i="8"/>
  <c r="TOZ118" i="8"/>
  <c r="TOY118" i="8"/>
  <c r="TOX118" i="8"/>
  <c r="TOW118" i="8"/>
  <c r="TOV118" i="8"/>
  <c r="TOU118" i="8"/>
  <c r="TOT118" i="8"/>
  <c r="TOS118" i="8"/>
  <c r="TOR118" i="8"/>
  <c r="TOQ118" i="8"/>
  <c r="TOP118" i="8"/>
  <c r="TOO118" i="8"/>
  <c r="TON118" i="8"/>
  <c r="TOM118" i="8"/>
  <c r="TOL118" i="8"/>
  <c r="TOK118" i="8"/>
  <c r="TOJ118" i="8"/>
  <c r="TOI118" i="8"/>
  <c r="TOH118" i="8"/>
  <c r="TOG118" i="8"/>
  <c r="TOF118" i="8"/>
  <c r="TOE118" i="8"/>
  <c r="TOD118" i="8"/>
  <c r="TOC118" i="8"/>
  <c r="TOB118" i="8"/>
  <c r="TOA118" i="8"/>
  <c r="TNZ118" i="8"/>
  <c r="TNY118" i="8"/>
  <c r="TNX118" i="8"/>
  <c r="TNW118" i="8"/>
  <c r="TNV118" i="8"/>
  <c r="TNU118" i="8"/>
  <c r="TNT118" i="8"/>
  <c r="TNS118" i="8"/>
  <c r="TNR118" i="8"/>
  <c r="TNQ118" i="8"/>
  <c r="TNP118" i="8"/>
  <c r="TNO118" i="8"/>
  <c r="TNN118" i="8"/>
  <c r="TNM118" i="8"/>
  <c r="TNL118" i="8"/>
  <c r="TNK118" i="8"/>
  <c r="TNJ118" i="8"/>
  <c r="TNI118" i="8"/>
  <c r="TNH118" i="8"/>
  <c r="TNG118" i="8"/>
  <c r="TNF118" i="8"/>
  <c r="TNE118" i="8"/>
  <c r="TND118" i="8"/>
  <c r="TNC118" i="8"/>
  <c r="TNB118" i="8"/>
  <c r="TNA118" i="8"/>
  <c r="TMZ118" i="8"/>
  <c r="TMY118" i="8"/>
  <c r="TMX118" i="8"/>
  <c r="TMW118" i="8"/>
  <c r="TMV118" i="8"/>
  <c r="TMU118" i="8"/>
  <c r="TMT118" i="8"/>
  <c r="TMS118" i="8"/>
  <c r="TMR118" i="8"/>
  <c r="TMQ118" i="8"/>
  <c r="TMP118" i="8"/>
  <c r="TMO118" i="8"/>
  <c r="TMN118" i="8"/>
  <c r="TMM118" i="8"/>
  <c r="TML118" i="8"/>
  <c r="TMK118" i="8"/>
  <c r="TMJ118" i="8"/>
  <c r="TMI118" i="8"/>
  <c r="TMH118" i="8"/>
  <c r="TMG118" i="8"/>
  <c r="TMF118" i="8"/>
  <c r="TME118" i="8"/>
  <c r="TMD118" i="8"/>
  <c r="TMC118" i="8"/>
  <c r="TMB118" i="8"/>
  <c r="TMA118" i="8"/>
  <c r="TLZ118" i="8"/>
  <c r="TLY118" i="8"/>
  <c r="TLX118" i="8"/>
  <c r="TLW118" i="8"/>
  <c r="TLV118" i="8"/>
  <c r="TLU118" i="8"/>
  <c r="TLT118" i="8"/>
  <c r="TLS118" i="8"/>
  <c r="TLR118" i="8"/>
  <c r="TLQ118" i="8"/>
  <c r="TLP118" i="8"/>
  <c r="TLO118" i="8"/>
  <c r="TLN118" i="8"/>
  <c r="TLM118" i="8"/>
  <c r="TLL118" i="8"/>
  <c r="TLK118" i="8"/>
  <c r="TLJ118" i="8"/>
  <c r="TLI118" i="8"/>
  <c r="TLH118" i="8"/>
  <c r="TLG118" i="8"/>
  <c r="TLF118" i="8"/>
  <c r="TLE118" i="8"/>
  <c r="TLD118" i="8"/>
  <c r="TLC118" i="8"/>
  <c r="TLB118" i="8"/>
  <c r="TLA118" i="8"/>
  <c r="TKZ118" i="8"/>
  <c r="TKY118" i="8"/>
  <c r="TKX118" i="8"/>
  <c r="TKW118" i="8"/>
  <c r="TKV118" i="8"/>
  <c r="TKU118" i="8"/>
  <c r="TKT118" i="8"/>
  <c r="TKS118" i="8"/>
  <c r="TKR118" i="8"/>
  <c r="TKQ118" i="8"/>
  <c r="TKP118" i="8"/>
  <c r="TKO118" i="8"/>
  <c r="TKN118" i="8"/>
  <c r="TKM118" i="8"/>
  <c r="TKL118" i="8"/>
  <c r="TKK118" i="8"/>
  <c r="TKJ118" i="8"/>
  <c r="TKI118" i="8"/>
  <c r="TKH118" i="8"/>
  <c r="TKG118" i="8"/>
  <c r="TKF118" i="8"/>
  <c r="TKE118" i="8"/>
  <c r="TKD118" i="8"/>
  <c r="TKC118" i="8"/>
  <c r="TKB118" i="8"/>
  <c r="TKA118" i="8"/>
  <c r="TJZ118" i="8"/>
  <c r="TJY118" i="8"/>
  <c r="TJX118" i="8"/>
  <c r="TJW118" i="8"/>
  <c r="TJV118" i="8"/>
  <c r="TJU118" i="8"/>
  <c r="TJT118" i="8"/>
  <c r="TJS118" i="8"/>
  <c r="TJR118" i="8"/>
  <c r="TJQ118" i="8"/>
  <c r="TJP118" i="8"/>
  <c r="TJO118" i="8"/>
  <c r="TJN118" i="8"/>
  <c r="TJM118" i="8"/>
  <c r="TJL118" i="8"/>
  <c r="TJK118" i="8"/>
  <c r="TJJ118" i="8"/>
  <c r="TJI118" i="8"/>
  <c r="TJH118" i="8"/>
  <c r="TJG118" i="8"/>
  <c r="TJF118" i="8"/>
  <c r="TJE118" i="8"/>
  <c r="TJD118" i="8"/>
  <c r="TJC118" i="8"/>
  <c r="TJB118" i="8"/>
  <c r="TJA118" i="8"/>
  <c r="TIZ118" i="8"/>
  <c r="TIY118" i="8"/>
  <c r="TIX118" i="8"/>
  <c r="TIW118" i="8"/>
  <c r="TIV118" i="8"/>
  <c r="TIU118" i="8"/>
  <c r="TIT118" i="8"/>
  <c r="TIS118" i="8"/>
  <c r="TIR118" i="8"/>
  <c r="TIQ118" i="8"/>
  <c r="TIP118" i="8"/>
  <c r="TIO118" i="8"/>
  <c r="TIN118" i="8"/>
  <c r="TIM118" i="8"/>
  <c r="TIL118" i="8"/>
  <c r="TIK118" i="8"/>
  <c r="TIJ118" i="8"/>
  <c r="TII118" i="8"/>
  <c r="TIH118" i="8"/>
  <c r="TIG118" i="8"/>
  <c r="TIF118" i="8"/>
  <c r="TIE118" i="8"/>
  <c r="TID118" i="8"/>
  <c r="TIC118" i="8"/>
  <c r="TIB118" i="8"/>
  <c r="TIA118" i="8"/>
  <c r="THZ118" i="8"/>
  <c r="THY118" i="8"/>
  <c r="THX118" i="8"/>
  <c r="THW118" i="8"/>
  <c r="THV118" i="8"/>
  <c r="THU118" i="8"/>
  <c r="THT118" i="8"/>
  <c r="THS118" i="8"/>
  <c r="THR118" i="8"/>
  <c r="THQ118" i="8"/>
  <c r="THP118" i="8"/>
  <c r="THO118" i="8"/>
  <c r="THN118" i="8"/>
  <c r="THM118" i="8"/>
  <c r="THL118" i="8"/>
  <c r="THK118" i="8"/>
  <c r="THJ118" i="8"/>
  <c r="THI118" i="8"/>
  <c r="THH118" i="8"/>
  <c r="THG118" i="8"/>
  <c r="THF118" i="8"/>
  <c r="THE118" i="8"/>
  <c r="THD118" i="8"/>
  <c r="THC118" i="8"/>
  <c r="THB118" i="8"/>
  <c r="THA118" i="8"/>
  <c r="TGZ118" i="8"/>
  <c r="TGY118" i="8"/>
  <c r="TGX118" i="8"/>
  <c r="TGW118" i="8"/>
  <c r="TGV118" i="8"/>
  <c r="TGU118" i="8"/>
  <c r="TGT118" i="8"/>
  <c r="TGS118" i="8"/>
  <c r="TGR118" i="8"/>
  <c r="TGQ118" i="8"/>
  <c r="TGP118" i="8"/>
  <c r="TGO118" i="8"/>
  <c r="TGN118" i="8"/>
  <c r="TGM118" i="8"/>
  <c r="TGL118" i="8"/>
  <c r="TGK118" i="8"/>
  <c r="TGJ118" i="8"/>
  <c r="TGI118" i="8"/>
  <c r="TGH118" i="8"/>
  <c r="TGG118" i="8"/>
  <c r="TGF118" i="8"/>
  <c r="TGE118" i="8"/>
  <c r="TGD118" i="8"/>
  <c r="TGC118" i="8"/>
  <c r="TGB118" i="8"/>
  <c r="TGA118" i="8"/>
  <c r="TFZ118" i="8"/>
  <c r="TFY118" i="8"/>
  <c r="TFX118" i="8"/>
  <c r="TFW118" i="8"/>
  <c r="TFV118" i="8"/>
  <c r="TFU118" i="8"/>
  <c r="TFT118" i="8"/>
  <c r="TFS118" i="8"/>
  <c r="TFR118" i="8"/>
  <c r="TFQ118" i="8"/>
  <c r="TFP118" i="8"/>
  <c r="TFO118" i="8"/>
  <c r="TFN118" i="8"/>
  <c r="TFM118" i="8"/>
  <c r="TFL118" i="8"/>
  <c r="TFK118" i="8"/>
  <c r="TFJ118" i="8"/>
  <c r="TFI118" i="8"/>
  <c r="TFH118" i="8"/>
  <c r="TFG118" i="8"/>
  <c r="TFF118" i="8"/>
  <c r="TFE118" i="8"/>
  <c r="TFD118" i="8"/>
  <c r="TFC118" i="8"/>
  <c r="TFB118" i="8"/>
  <c r="TFA118" i="8"/>
  <c r="TEZ118" i="8"/>
  <c r="TEY118" i="8"/>
  <c r="TEX118" i="8"/>
  <c r="TEW118" i="8"/>
  <c r="TEV118" i="8"/>
  <c r="TEU118" i="8"/>
  <c r="TET118" i="8"/>
  <c r="TES118" i="8"/>
  <c r="TER118" i="8"/>
  <c r="TEQ118" i="8"/>
  <c r="TEP118" i="8"/>
  <c r="TEO118" i="8"/>
  <c r="TEN118" i="8"/>
  <c r="TEM118" i="8"/>
  <c r="TEL118" i="8"/>
  <c r="TEK118" i="8"/>
  <c r="TEJ118" i="8"/>
  <c r="TEI118" i="8"/>
  <c r="TEH118" i="8"/>
  <c r="TEG118" i="8"/>
  <c r="TEF118" i="8"/>
  <c r="TEE118" i="8"/>
  <c r="TED118" i="8"/>
  <c r="TEC118" i="8"/>
  <c r="TEB118" i="8"/>
  <c r="TEA118" i="8"/>
  <c r="TDZ118" i="8"/>
  <c r="TDY118" i="8"/>
  <c r="TDX118" i="8"/>
  <c r="TDW118" i="8"/>
  <c r="TDV118" i="8"/>
  <c r="TDU118" i="8"/>
  <c r="TDT118" i="8"/>
  <c r="TDS118" i="8"/>
  <c r="TDR118" i="8"/>
  <c r="TDQ118" i="8"/>
  <c r="TDP118" i="8"/>
  <c r="TDO118" i="8"/>
  <c r="TDN118" i="8"/>
  <c r="TDM118" i="8"/>
  <c r="TDL118" i="8"/>
  <c r="TDK118" i="8"/>
  <c r="TDJ118" i="8"/>
  <c r="TDI118" i="8"/>
  <c r="TDH118" i="8"/>
  <c r="TDG118" i="8"/>
  <c r="TDF118" i="8"/>
  <c r="TDE118" i="8"/>
  <c r="TDD118" i="8"/>
  <c r="TDC118" i="8"/>
  <c r="TDB118" i="8"/>
  <c r="TDA118" i="8"/>
  <c r="TCZ118" i="8"/>
  <c r="TCY118" i="8"/>
  <c r="TCX118" i="8"/>
  <c r="TCW118" i="8"/>
  <c r="TCV118" i="8"/>
  <c r="TCU118" i="8"/>
  <c r="TCT118" i="8"/>
  <c r="TCS118" i="8"/>
  <c r="TCR118" i="8"/>
  <c r="TCQ118" i="8"/>
  <c r="TCP118" i="8"/>
  <c r="TCO118" i="8"/>
  <c r="TCN118" i="8"/>
  <c r="TCM118" i="8"/>
  <c r="TCL118" i="8"/>
  <c r="TCK118" i="8"/>
  <c r="TCJ118" i="8"/>
  <c r="TCI118" i="8"/>
  <c r="TCH118" i="8"/>
  <c r="TCG118" i="8"/>
  <c r="TCF118" i="8"/>
  <c r="TCE118" i="8"/>
  <c r="TCD118" i="8"/>
  <c r="TCC118" i="8"/>
  <c r="TCB118" i="8"/>
  <c r="TCA118" i="8"/>
  <c r="TBZ118" i="8"/>
  <c r="TBY118" i="8"/>
  <c r="TBX118" i="8"/>
  <c r="TBW118" i="8"/>
  <c r="TBV118" i="8"/>
  <c r="TBU118" i="8"/>
  <c r="TBT118" i="8"/>
  <c r="TBS118" i="8"/>
  <c r="TBR118" i="8"/>
  <c r="TBQ118" i="8"/>
  <c r="TBP118" i="8"/>
  <c r="TBO118" i="8"/>
  <c r="TBN118" i="8"/>
  <c r="TBM118" i="8"/>
  <c r="TBL118" i="8"/>
  <c r="TBK118" i="8"/>
  <c r="TBJ118" i="8"/>
  <c r="TBI118" i="8"/>
  <c r="TBH118" i="8"/>
  <c r="TBG118" i="8"/>
  <c r="TBF118" i="8"/>
  <c r="TBE118" i="8"/>
  <c r="TBD118" i="8"/>
  <c r="TBC118" i="8"/>
  <c r="TBB118" i="8"/>
  <c r="TBA118" i="8"/>
  <c r="TAZ118" i="8"/>
  <c r="TAY118" i="8"/>
  <c r="TAX118" i="8"/>
  <c r="TAW118" i="8"/>
  <c r="TAV118" i="8"/>
  <c r="TAU118" i="8"/>
  <c r="TAT118" i="8"/>
  <c r="TAS118" i="8"/>
  <c r="TAR118" i="8"/>
  <c r="TAQ118" i="8"/>
  <c r="TAP118" i="8"/>
  <c r="TAO118" i="8"/>
  <c r="TAN118" i="8"/>
  <c r="TAM118" i="8"/>
  <c r="TAL118" i="8"/>
  <c r="TAK118" i="8"/>
  <c r="TAJ118" i="8"/>
  <c r="TAI118" i="8"/>
  <c r="TAH118" i="8"/>
  <c r="TAG118" i="8"/>
  <c r="TAF118" i="8"/>
  <c r="TAE118" i="8"/>
  <c r="TAD118" i="8"/>
  <c r="TAC118" i="8"/>
  <c r="TAB118" i="8"/>
  <c r="TAA118" i="8"/>
  <c r="SZZ118" i="8"/>
  <c r="SZY118" i="8"/>
  <c r="SZX118" i="8"/>
  <c r="SZW118" i="8"/>
  <c r="SZV118" i="8"/>
  <c r="SZU118" i="8"/>
  <c r="SZT118" i="8"/>
  <c r="SZS118" i="8"/>
  <c r="SZR118" i="8"/>
  <c r="SZQ118" i="8"/>
  <c r="SZP118" i="8"/>
  <c r="SZO118" i="8"/>
  <c r="SZN118" i="8"/>
  <c r="SZM118" i="8"/>
  <c r="SZL118" i="8"/>
  <c r="SZK118" i="8"/>
  <c r="SZJ118" i="8"/>
  <c r="SZI118" i="8"/>
  <c r="SZH118" i="8"/>
  <c r="SZG118" i="8"/>
  <c r="SZF118" i="8"/>
  <c r="SZE118" i="8"/>
  <c r="SZD118" i="8"/>
  <c r="SZC118" i="8"/>
  <c r="SZB118" i="8"/>
  <c r="SZA118" i="8"/>
  <c r="SYZ118" i="8"/>
  <c r="SYY118" i="8"/>
  <c r="SYX118" i="8"/>
  <c r="SYW118" i="8"/>
  <c r="SYV118" i="8"/>
  <c r="SYU118" i="8"/>
  <c r="SYT118" i="8"/>
  <c r="SYS118" i="8"/>
  <c r="SYR118" i="8"/>
  <c r="SYQ118" i="8"/>
  <c r="SYP118" i="8"/>
  <c r="SYO118" i="8"/>
  <c r="SYN118" i="8"/>
  <c r="SYM118" i="8"/>
  <c r="SYL118" i="8"/>
  <c r="SYK118" i="8"/>
  <c r="SYJ118" i="8"/>
  <c r="SYI118" i="8"/>
  <c r="SYH118" i="8"/>
  <c r="SYG118" i="8"/>
  <c r="SYF118" i="8"/>
  <c r="SYE118" i="8"/>
  <c r="SYD118" i="8"/>
  <c r="SYC118" i="8"/>
  <c r="SYB118" i="8"/>
  <c r="SYA118" i="8"/>
  <c r="SXZ118" i="8"/>
  <c r="SXY118" i="8"/>
  <c r="SXX118" i="8"/>
  <c r="SXW118" i="8"/>
  <c r="SXV118" i="8"/>
  <c r="SXU118" i="8"/>
  <c r="SXT118" i="8"/>
  <c r="SXS118" i="8"/>
  <c r="SXR118" i="8"/>
  <c r="SXQ118" i="8"/>
  <c r="SXP118" i="8"/>
  <c r="SXO118" i="8"/>
  <c r="SXN118" i="8"/>
  <c r="SXM118" i="8"/>
  <c r="SXL118" i="8"/>
  <c r="SXK118" i="8"/>
  <c r="SXJ118" i="8"/>
  <c r="SXI118" i="8"/>
  <c r="SXH118" i="8"/>
  <c r="SXG118" i="8"/>
  <c r="SXF118" i="8"/>
  <c r="SXE118" i="8"/>
  <c r="SXD118" i="8"/>
  <c r="SXC118" i="8"/>
  <c r="SXB118" i="8"/>
  <c r="SXA118" i="8"/>
  <c r="SWZ118" i="8"/>
  <c r="SWY118" i="8"/>
  <c r="SWX118" i="8"/>
  <c r="SWW118" i="8"/>
  <c r="SWV118" i="8"/>
  <c r="SWU118" i="8"/>
  <c r="SWT118" i="8"/>
  <c r="SWS118" i="8"/>
  <c r="SWR118" i="8"/>
  <c r="SWQ118" i="8"/>
  <c r="SWP118" i="8"/>
  <c r="SWO118" i="8"/>
  <c r="SWN118" i="8"/>
  <c r="SWM118" i="8"/>
  <c r="SWL118" i="8"/>
  <c r="SWK118" i="8"/>
  <c r="SWJ118" i="8"/>
  <c r="SWI118" i="8"/>
  <c r="SWH118" i="8"/>
  <c r="SWG118" i="8"/>
  <c r="SWF118" i="8"/>
  <c r="SWE118" i="8"/>
  <c r="SWD118" i="8"/>
  <c r="SWC118" i="8"/>
  <c r="SWB118" i="8"/>
  <c r="SWA118" i="8"/>
  <c r="SVZ118" i="8"/>
  <c r="SVY118" i="8"/>
  <c r="SVX118" i="8"/>
  <c r="SVW118" i="8"/>
  <c r="SVV118" i="8"/>
  <c r="SVU118" i="8"/>
  <c r="SVT118" i="8"/>
  <c r="SVS118" i="8"/>
  <c r="SVR118" i="8"/>
  <c r="SVQ118" i="8"/>
  <c r="SVP118" i="8"/>
  <c r="SVO118" i="8"/>
  <c r="SVN118" i="8"/>
  <c r="SVM118" i="8"/>
  <c r="SVL118" i="8"/>
  <c r="SVK118" i="8"/>
  <c r="SVJ118" i="8"/>
  <c r="SVI118" i="8"/>
  <c r="SVH118" i="8"/>
  <c r="SVG118" i="8"/>
  <c r="SVF118" i="8"/>
  <c r="SVE118" i="8"/>
  <c r="SVD118" i="8"/>
  <c r="SVC118" i="8"/>
  <c r="SVB118" i="8"/>
  <c r="SVA118" i="8"/>
  <c r="SUZ118" i="8"/>
  <c r="SUY118" i="8"/>
  <c r="SUX118" i="8"/>
  <c r="SUW118" i="8"/>
  <c r="SUV118" i="8"/>
  <c r="SUU118" i="8"/>
  <c r="SUT118" i="8"/>
  <c r="SUS118" i="8"/>
  <c r="SUR118" i="8"/>
  <c r="SUQ118" i="8"/>
  <c r="SUP118" i="8"/>
  <c r="SUO118" i="8"/>
  <c r="SUN118" i="8"/>
  <c r="SUM118" i="8"/>
  <c r="SUL118" i="8"/>
  <c r="SUK118" i="8"/>
  <c r="SUJ118" i="8"/>
  <c r="SUI118" i="8"/>
  <c r="SUH118" i="8"/>
  <c r="SUG118" i="8"/>
  <c r="SUF118" i="8"/>
  <c r="SUE118" i="8"/>
  <c r="SUD118" i="8"/>
  <c r="SUC118" i="8"/>
  <c r="SUB118" i="8"/>
  <c r="SUA118" i="8"/>
  <c r="STZ118" i="8"/>
  <c r="STY118" i="8"/>
  <c r="STX118" i="8"/>
  <c r="STW118" i="8"/>
  <c r="STV118" i="8"/>
  <c r="STU118" i="8"/>
  <c r="STT118" i="8"/>
  <c r="STS118" i="8"/>
  <c r="STR118" i="8"/>
  <c r="STQ118" i="8"/>
  <c r="STP118" i="8"/>
  <c r="STO118" i="8"/>
  <c r="STN118" i="8"/>
  <c r="STM118" i="8"/>
  <c r="STL118" i="8"/>
  <c r="STK118" i="8"/>
  <c r="STJ118" i="8"/>
  <c r="STI118" i="8"/>
  <c r="STH118" i="8"/>
  <c r="STG118" i="8"/>
  <c r="STF118" i="8"/>
  <c r="STE118" i="8"/>
  <c r="STD118" i="8"/>
  <c r="STC118" i="8"/>
  <c r="STB118" i="8"/>
  <c r="SSZ118" i="8"/>
  <c r="SSY118" i="8"/>
  <c r="SSX118" i="8"/>
  <c r="SSW118" i="8"/>
  <c r="SSV118" i="8"/>
  <c r="SSU118" i="8"/>
  <c r="SST118" i="8"/>
  <c r="SSS118" i="8"/>
  <c r="SSR118" i="8"/>
  <c r="SSQ118" i="8"/>
  <c r="SSP118" i="8"/>
  <c r="SSO118" i="8"/>
  <c r="SSN118" i="8"/>
  <c r="SSM118" i="8"/>
  <c r="SSL118" i="8"/>
  <c r="SSK118" i="8"/>
  <c r="SSJ118" i="8"/>
  <c r="SSI118" i="8"/>
  <c r="SSH118" i="8"/>
  <c r="SSG118" i="8"/>
  <c r="SSF118" i="8"/>
  <c r="SSE118" i="8"/>
  <c r="SSD118" i="8"/>
  <c r="SSC118" i="8"/>
  <c r="SSB118" i="8"/>
  <c r="SSA118" i="8"/>
  <c r="SRZ118" i="8"/>
  <c r="SRY118" i="8"/>
  <c r="SRX118" i="8"/>
  <c r="SRW118" i="8"/>
  <c r="SRV118" i="8"/>
  <c r="SRU118" i="8"/>
  <c r="SRT118" i="8"/>
  <c r="SRS118" i="8"/>
  <c r="SRR118" i="8"/>
  <c r="SRQ118" i="8"/>
  <c r="SRP118" i="8"/>
  <c r="SRO118" i="8"/>
  <c r="SRN118" i="8"/>
  <c r="SRM118" i="8"/>
  <c r="SRL118" i="8"/>
  <c r="SRK118" i="8"/>
  <c r="SRJ118" i="8"/>
  <c r="SRI118" i="8"/>
  <c r="SRH118" i="8"/>
  <c r="SRG118" i="8"/>
  <c r="SRF118" i="8"/>
  <c r="SRE118" i="8"/>
  <c r="SRD118" i="8"/>
  <c r="SRC118" i="8"/>
  <c r="SRB118" i="8"/>
  <c r="SRA118" i="8"/>
  <c r="SQZ118" i="8"/>
  <c r="SQY118" i="8"/>
  <c r="SQX118" i="8"/>
  <c r="SQW118" i="8"/>
  <c r="SQV118" i="8"/>
  <c r="SQU118" i="8"/>
  <c r="SQT118" i="8"/>
  <c r="SQS118" i="8"/>
  <c r="SQR118" i="8"/>
  <c r="SQQ118" i="8"/>
  <c r="SQP118" i="8"/>
  <c r="SQO118" i="8"/>
  <c r="SQN118" i="8"/>
  <c r="SQM118" i="8"/>
  <c r="SQL118" i="8"/>
  <c r="SQK118" i="8"/>
  <c r="SQJ118" i="8"/>
  <c r="SQI118" i="8"/>
  <c r="SQH118" i="8"/>
  <c r="SQG118" i="8"/>
  <c r="SQF118" i="8"/>
  <c r="SQE118" i="8"/>
  <c r="SQD118" i="8"/>
  <c r="SQC118" i="8"/>
  <c r="SQB118" i="8"/>
  <c r="SQA118" i="8"/>
  <c r="SPZ118" i="8"/>
  <c r="SPY118" i="8"/>
  <c r="SPX118" i="8"/>
  <c r="SPW118" i="8"/>
  <c r="SPV118" i="8"/>
  <c r="SPU118" i="8"/>
  <c r="SPT118" i="8"/>
  <c r="SPS118" i="8"/>
  <c r="SPR118" i="8"/>
  <c r="SPQ118" i="8"/>
  <c r="SPP118" i="8"/>
  <c r="SPO118" i="8"/>
  <c r="SPN118" i="8"/>
  <c r="SPM118" i="8"/>
  <c r="SPL118" i="8"/>
  <c r="SPK118" i="8"/>
  <c r="SPJ118" i="8"/>
  <c r="SPI118" i="8"/>
  <c r="SPH118" i="8"/>
  <c r="SPG118" i="8"/>
  <c r="SPF118" i="8"/>
  <c r="SPE118" i="8"/>
  <c r="SPD118" i="8"/>
  <c r="SPC118" i="8"/>
  <c r="SPB118" i="8"/>
  <c r="SPA118" i="8"/>
  <c r="SOZ118" i="8"/>
  <c r="SOY118" i="8"/>
  <c r="SOX118" i="8"/>
  <c r="SOW118" i="8"/>
  <c r="SOV118" i="8"/>
  <c r="SOU118" i="8"/>
  <c r="SOT118" i="8"/>
  <c r="SOS118" i="8"/>
  <c r="SOR118" i="8"/>
  <c r="SOQ118" i="8"/>
  <c r="SOP118" i="8"/>
  <c r="SOO118" i="8"/>
  <c r="SON118" i="8"/>
  <c r="SOM118" i="8"/>
  <c r="SOL118" i="8"/>
  <c r="SOK118" i="8"/>
  <c r="SOJ118" i="8"/>
  <c r="SOI118" i="8"/>
  <c r="SOH118" i="8"/>
  <c r="SOG118" i="8"/>
  <c r="SOF118" i="8"/>
  <c r="SOE118" i="8"/>
  <c r="SOD118" i="8"/>
  <c r="SOC118" i="8"/>
  <c r="SOB118" i="8"/>
  <c r="SOA118" i="8"/>
  <c r="SNZ118" i="8"/>
  <c r="SNY118" i="8"/>
  <c r="SNX118" i="8"/>
  <c r="SNW118" i="8"/>
  <c r="SNV118" i="8"/>
  <c r="SNU118" i="8"/>
  <c r="SNT118" i="8"/>
  <c r="SNS118" i="8"/>
  <c r="SNR118" i="8"/>
  <c r="SNQ118" i="8"/>
  <c r="SNP118" i="8"/>
  <c r="SNO118" i="8"/>
  <c r="SNN118" i="8"/>
  <c r="SNM118" i="8"/>
  <c r="SNL118" i="8"/>
  <c r="SNK118" i="8"/>
  <c r="SNJ118" i="8"/>
  <c r="SNI118" i="8"/>
  <c r="SNH118" i="8"/>
  <c r="SNG118" i="8"/>
  <c r="SNF118" i="8"/>
  <c r="SNE118" i="8"/>
  <c r="SND118" i="8"/>
  <c r="SNC118" i="8"/>
  <c r="SNB118" i="8"/>
  <c r="SNA118" i="8"/>
  <c r="SMZ118" i="8"/>
  <c r="SMY118" i="8"/>
  <c r="SMX118" i="8"/>
  <c r="SMW118" i="8"/>
  <c r="SMV118" i="8"/>
  <c r="SMU118" i="8"/>
  <c r="SMT118" i="8"/>
  <c r="SMS118" i="8"/>
  <c r="SMR118" i="8"/>
  <c r="SMQ118" i="8"/>
  <c r="SMP118" i="8"/>
  <c r="SMO118" i="8"/>
  <c r="SMN118" i="8"/>
  <c r="SMM118" i="8"/>
  <c r="SML118" i="8"/>
  <c r="SMK118" i="8"/>
  <c r="SMJ118" i="8"/>
  <c r="SMI118" i="8"/>
  <c r="SMH118" i="8"/>
  <c r="SMG118" i="8"/>
  <c r="SMF118" i="8"/>
  <c r="SME118" i="8"/>
  <c r="SMD118" i="8"/>
  <c r="SMC118" i="8"/>
  <c r="SMB118" i="8"/>
  <c r="SMA118" i="8"/>
  <c r="SLZ118" i="8"/>
  <c r="SLY118" i="8"/>
  <c r="SLX118" i="8"/>
  <c r="SLW118" i="8"/>
  <c r="SLV118" i="8"/>
  <c r="SLU118" i="8"/>
  <c r="SLT118" i="8"/>
  <c r="SLS118" i="8"/>
  <c r="SLR118" i="8"/>
  <c r="SLQ118" i="8"/>
  <c r="SLP118" i="8"/>
  <c r="SLO118" i="8"/>
  <c r="SLN118" i="8"/>
  <c r="SLM118" i="8"/>
  <c r="SLL118" i="8"/>
  <c r="SLK118" i="8"/>
  <c r="SLJ118" i="8"/>
  <c r="SLI118" i="8"/>
  <c r="SLH118" i="8"/>
  <c r="SLG118" i="8"/>
  <c r="SLF118" i="8"/>
  <c r="SLE118" i="8"/>
  <c r="SLD118" i="8"/>
  <c r="SLC118" i="8"/>
  <c r="SLB118" i="8"/>
  <c r="SLA118" i="8"/>
  <c r="SKZ118" i="8"/>
  <c r="SKY118" i="8"/>
  <c r="SKX118" i="8"/>
  <c r="SKW118" i="8"/>
  <c r="SKV118" i="8"/>
  <c r="SKU118" i="8"/>
  <c r="SKT118" i="8"/>
  <c r="SKS118" i="8"/>
  <c r="SKR118" i="8"/>
  <c r="SKQ118" i="8"/>
  <c r="SKP118" i="8"/>
  <c r="SKO118" i="8"/>
  <c r="SKN118" i="8"/>
  <c r="SKM118" i="8"/>
  <c r="SKL118" i="8"/>
  <c r="SKK118" i="8"/>
  <c r="SKJ118" i="8"/>
  <c r="SKI118" i="8"/>
  <c r="SKH118" i="8"/>
  <c r="SKG118" i="8"/>
  <c r="SKF118" i="8"/>
  <c r="SKE118" i="8"/>
  <c r="SKD118" i="8"/>
  <c r="SKC118" i="8"/>
  <c r="SKB118" i="8"/>
  <c r="SKA118" i="8"/>
  <c r="SJZ118" i="8"/>
  <c r="SJY118" i="8"/>
  <c r="SJX118" i="8"/>
  <c r="SJW118" i="8"/>
  <c r="SJV118" i="8"/>
  <c r="SJU118" i="8"/>
  <c r="SJT118" i="8"/>
  <c r="SJS118" i="8"/>
  <c r="SJR118" i="8"/>
  <c r="SJQ118" i="8"/>
  <c r="SJP118" i="8"/>
  <c r="SJO118" i="8"/>
  <c r="SJN118" i="8"/>
  <c r="SJM118" i="8"/>
  <c r="SJL118" i="8"/>
  <c r="SJK118" i="8"/>
  <c r="SJJ118" i="8"/>
  <c r="SJI118" i="8"/>
  <c r="SJH118" i="8"/>
  <c r="SJG118" i="8"/>
  <c r="SJF118" i="8"/>
  <c r="SJE118" i="8"/>
  <c r="SJD118" i="8"/>
  <c r="SJC118" i="8"/>
  <c r="SJB118" i="8"/>
  <c r="SJA118" i="8"/>
  <c r="SIZ118" i="8"/>
  <c r="SIY118" i="8"/>
  <c r="SIX118" i="8"/>
  <c r="SIW118" i="8"/>
  <c r="SIV118" i="8"/>
  <c r="SIU118" i="8"/>
  <c r="SIT118" i="8"/>
  <c r="SIS118" i="8"/>
  <c r="SIR118" i="8"/>
  <c r="SIQ118" i="8"/>
  <c r="SIP118" i="8"/>
  <c r="SIO118" i="8"/>
  <c r="SIN118" i="8"/>
  <c r="SIM118" i="8"/>
  <c r="SIL118" i="8"/>
  <c r="SIK118" i="8"/>
  <c r="SIJ118" i="8"/>
  <c r="SII118" i="8"/>
  <c r="SIH118" i="8"/>
  <c r="SIG118" i="8"/>
  <c r="SIF118" i="8"/>
  <c r="SIE118" i="8"/>
  <c r="SID118" i="8"/>
  <c r="SIC118" i="8"/>
  <c r="SIB118" i="8"/>
  <c r="SIA118" i="8"/>
  <c r="SHZ118" i="8"/>
  <c r="SHY118" i="8"/>
  <c r="SHX118" i="8"/>
  <c r="SHW118" i="8"/>
  <c r="SHV118" i="8"/>
  <c r="SHU118" i="8"/>
  <c r="SHT118" i="8"/>
  <c r="SHS118" i="8"/>
  <c r="SHR118" i="8"/>
  <c r="SHQ118" i="8"/>
  <c r="SHP118" i="8"/>
  <c r="SHO118" i="8"/>
  <c r="SHN118" i="8"/>
  <c r="SHM118" i="8"/>
  <c r="SHL118" i="8"/>
  <c r="SHK118" i="8"/>
  <c r="SHJ118" i="8"/>
  <c r="SHI118" i="8"/>
  <c r="SHH118" i="8"/>
  <c r="SHG118" i="8"/>
  <c r="SHF118" i="8"/>
  <c r="SHE118" i="8"/>
  <c r="SHD118" i="8"/>
  <c r="SHC118" i="8"/>
  <c r="SHB118" i="8"/>
  <c r="SHA118" i="8"/>
  <c r="SGZ118" i="8"/>
  <c r="SGY118" i="8"/>
  <c r="SGX118" i="8"/>
  <c r="SGW118" i="8"/>
  <c r="SGV118" i="8"/>
  <c r="SGU118" i="8"/>
  <c r="SGT118" i="8"/>
  <c r="SGS118" i="8"/>
  <c r="SGR118" i="8"/>
  <c r="SGQ118" i="8"/>
  <c r="SGP118" i="8"/>
  <c r="SGO118" i="8"/>
  <c r="SGN118" i="8"/>
  <c r="SGM118" i="8"/>
  <c r="SGL118" i="8"/>
  <c r="SGK118" i="8"/>
  <c r="SGJ118" i="8"/>
  <c r="SGI118" i="8"/>
  <c r="SGH118" i="8"/>
  <c r="SGG118" i="8"/>
  <c r="SGF118" i="8"/>
  <c r="SGE118" i="8"/>
  <c r="SGD118" i="8"/>
  <c r="SGC118" i="8"/>
  <c r="SGB118" i="8"/>
  <c r="SGA118" i="8"/>
  <c r="SFZ118" i="8"/>
  <c r="SFY118" i="8"/>
  <c r="SFX118" i="8"/>
  <c r="SFW118" i="8"/>
  <c r="SFV118" i="8"/>
  <c r="SFU118" i="8"/>
  <c r="SFT118" i="8"/>
  <c r="SFS118" i="8"/>
  <c r="SFR118" i="8"/>
  <c r="SFQ118" i="8"/>
  <c r="SFP118" i="8"/>
  <c r="SFO118" i="8"/>
  <c r="SFN118" i="8"/>
  <c r="SFM118" i="8"/>
  <c r="SFL118" i="8"/>
  <c r="SFK118" i="8"/>
  <c r="SFJ118" i="8"/>
  <c r="SFI118" i="8"/>
  <c r="SFH118" i="8"/>
  <c r="SFG118" i="8"/>
  <c r="SFF118" i="8"/>
  <c r="SFE118" i="8"/>
  <c r="SFD118" i="8"/>
  <c r="SFC118" i="8"/>
  <c r="SFB118" i="8"/>
  <c r="SFA118" i="8"/>
  <c r="SEZ118" i="8"/>
  <c r="SEY118" i="8"/>
  <c r="SEX118" i="8"/>
  <c r="SEW118" i="8"/>
  <c r="SEV118" i="8"/>
  <c r="SEU118" i="8"/>
  <c r="SET118" i="8"/>
  <c r="SES118" i="8"/>
  <c r="SER118" i="8"/>
  <c r="SEQ118" i="8"/>
  <c r="SEP118" i="8"/>
  <c r="SEO118" i="8"/>
  <c r="SEN118" i="8"/>
  <c r="SEM118" i="8"/>
  <c r="SEL118" i="8"/>
  <c r="SEK118" i="8"/>
  <c r="SEJ118" i="8"/>
  <c r="SEI118" i="8"/>
  <c r="SEH118" i="8"/>
  <c r="SEG118" i="8"/>
  <c r="SEF118" i="8"/>
  <c r="SEE118" i="8"/>
  <c r="SED118" i="8"/>
  <c r="SEC118" i="8"/>
  <c r="SEB118" i="8"/>
  <c r="SEA118" i="8"/>
  <c r="SDZ118" i="8"/>
  <c r="SDY118" i="8"/>
  <c r="SDX118" i="8"/>
  <c r="SDW118" i="8"/>
  <c r="SDV118" i="8"/>
  <c r="SDU118" i="8"/>
  <c r="SDT118" i="8"/>
  <c r="SDS118" i="8"/>
  <c r="SDR118" i="8"/>
  <c r="SDQ118" i="8"/>
  <c r="SDP118" i="8"/>
  <c r="SDO118" i="8"/>
  <c r="SDN118" i="8"/>
  <c r="SDM118" i="8"/>
  <c r="SDL118" i="8"/>
  <c r="SDK118" i="8"/>
  <c r="SDJ118" i="8"/>
  <c r="SDI118" i="8"/>
  <c r="SDH118" i="8"/>
  <c r="SDG118" i="8"/>
  <c r="SDF118" i="8"/>
  <c r="SDE118" i="8"/>
  <c r="SDD118" i="8"/>
  <c r="SDC118" i="8"/>
  <c r="SDB118" i="8"/>
  <c r="SDA118" i="8"/>
  <c r="SCZ118" i="8"/>
  <c r="SCY118" i="8"/>
  <c r="SCX118" i="8"/>
  <c r="SCW118" i="8"/>
  <c r="SCV118" i="8"/>
  <c r="SCU118" i="8"/>
  <c r="SCT118" i="8"/>
  <c r="SCS118" i="8"/>
  <c r="SCR118" i="8"/>
  <c r="SCQ118" i="8"/>
  <c r="SCP118" i="8"/>
  <c r="SCO118" i="8"/>
  <c r="SCN118" i="8"/>
  <c r="SCM118" i="8"/>
  <c r="SCL118" i="8"/>
  <c r="SCK118" i="8"/>
  <c r="SCJ118" i="8"/>
  <c r="SCI118" i="8"/>
  <c r="SCH118" i="8"/>
  <c r="SCG118" i="8"/>
  <c r="SCF118" i="8"/>
  <c r="SCE118" i="8"/>
  <c r="SCD118" i="8"/>
  <c r="SCC118" i="8"/>
  <c r="SCB118" i="8"/>
  <c r="SCA118" i="8"/>
  <c r="SBZ118" i="8"/>
  <c r="SBY118" i="8"/>
  <c r="SBX118" i="8"/>
  <c r="SBW118" i="8"/>
  <c r="SBV118" i="8"/>
  <c r="SBU118" i="8"/>
  <c r="SBT118" i="8"/>
  <c r="SBS118" i="8"/>
  <c r="SBR118" i="8"/>
  <c r="SBQ118" i="8"/>
  <c r="SBP118" i="8"/>
  <c r="SBO118" i="8"/>
  <c r="SBN118" i="8"/>
  <c r="SBM118" i="8"/>
  <c r="SBL118" i="8"/>
  <c r="SBK118" i="8"/>
  <c r="SBJ118" i="8"/>
  <c r="SBI118" i="8"/>
  <c r="SBH118" i="8"/>
  <c r="SBG118" i="8"/>
  <c r="SBF118" i="8"/>
  <c r="SBE118" i="8"/>
  <c r="SBD118" i="8"/>
  <c r="SBC118" i="8"/>
  <c r="SBB118" i="8"/>
  <c r="SBA118" i="8"/>
  <c r="SAZ118" i="8"/>
  <c r="SAY118" i="8"/>
  <c r="SAX118" i="8"/>
  <c r="SAW118" i="8"/>
  <c r="SAV118" i="8"/>
  <c r="SAU118" i="8"/>
  <c r="SAT118" i="8"/>
  <c r="SAS118" i="8"/>
  <c r="SAR118" i="8"/>
  <c r="SAQ118" i="8"/>
  <c r="SAP118" i="8"/>
  <c r="SAO118" i="8"/>
  <c r="SAN118" i="8"/>
  <c r="SAM118" i="8"/>
  <c r="SAL118" i="8"/>
  <c r="SAK118" i="8"/>
  <c r="SAJ118" i="8"/>
  <c r="SAI118" i="8"/>
  <c r="SAH118" i="8"/>
  <c r="SAG118" i="8"/>
  <c r="SAF118" i="8"/>
  <c r="SAE118" i="8"/>
  <c r="SAD118" i="8"/>
  <c r="SAC118" i="8"/>
  <c r="SAB118" i="8"/>
  <c r="SAA118" i="8"/>
  <c r="RZZ118" i="8"/>
  <c r="RZY118" i="8"/>
  <c r="RZX118" i="8"/>
  <c r="RZW118" i="8"/>
  <c r="RZV118" i="8"/>
  <c r="RZU118" i="8"/>
  <c r="RZT118" i="8"/>
  <c r="RZS118" i="8"/>
  <c r="RZR118" i="8"/>
  <c r="RZQ118" i="8"/>
  <c r="RZP118" i="8"/>
  <c r="RZO118" i="8"/>
  <c r="RZN118" i="8"/>
  <c r="RZM118" i="8"/>
  <c r="RZL118" i="8"/>
  <c r="RZK118" i="8"/>
  <c r="RZJ118" i="8"/>
  <c r="RZI118" i="8"/>
  <c r="RZH118" i="8"/>
  <c r="RZG118" i="8"/>
  <c r="RZF118" i="8"/>
  <c r="RZE118" i="8"/>
  <c r="RZD118" i="8"/>
  <c r="RZC118" i="8"/>
  <c r="RZB118" i="8"/>
  <c r="RZA118" i="8"/>
  <c r="RYZ118" i="8"/>
  <c r="RYY118" i="8"/>
  <c r="RYX118" i="8"/>
  <c r="RYW118" i="8"/>
  <c r="RYV118" i="8"/>
  <c r="RYU118" i="8"/>
  <c r="RYT118" i="8"/>
  <c r="RYS118" i="8"/>
  <c r="RYR118" i="8"/>
  <c r="RYQ118" i="8"/>
  <c r="RYP118" i="8"/>
  <c r="RYO118" i="8"/>
  <c r="RYN118" i="8"/>
  <c r="RYM118" i="8"/>
  <c r="RYL118" i="8"/>
  <c r="RYK118" i="8"/>
  <c r="RYJ118" i="8"/>
  <c r="RYI118" i="8"/>
  <c r="RYH118" i="8"/>
  <c r="RYG118" i="8"/>
  <c r="RYF118" i="8"/>
  <c r="RYE118" i="8"/>
  <c r="RYD118" i="8"/>
  <c r="RYC118" i="8"/>
  <c r="RYB118" i="8"/>
  <c r="RYA118" i="8"/>
  <c r="RXZ118" i="8"/>
  <c r="RXY118" i="8"/>
  <c r="RXX118" i="8"/>
  <c r="RXW118" i="8"/>
  <c r="RXV118" i="8"/>
  <c r="RXU118" i="8"/>
  <c r="RXT118" i="8"/>
  <c r="RXS118" i="8"/>
  <c r="RXR118" i="8"/>
  <c r="RXQ118" i="8"/>
  <c r="RXP118" i="8"/>
  <c r="RXO118" i="8"/>
  <c r="RXN118" i="8"/>
  <c r="RXM118" i="8"/>
  <c r="RXL118" i="8"/>
  <c r="RXK118" i="8"/>
  <c r="RXJ118" i="8"/>
  <c r="RXI118" i="8"/>
  <c r="RXH118" i="8"/>
  <c r="RXG118" i="8"/>
  <c r="RXF118" i="8"/>
  <c r="RXE118" i="8"/>
  <c r="RXD118" i="8"/>
  <c r="RXC118" i="8"/>
  <c r="RXB118" i="8"/>
  <c r="RXA118" i="8"/>
  <c r="RWZ118" i="8"/>
  <c r="RWY118" i="8"/>
  <c r="RWX118" i="8"/>
  <c r="RWW118" i="8"/>
  <c r="RWV118" i="8"/>
  <c r="RWU118" i="8"/>
  <c r="RWT118" i="8"/>
  <c r="RWS118" i="8"/>
  <c r="RWR118" i="8"/>
  <c r="RWQ118" i="8"/>
  <c r="RWP118" i="8"/>
  <c r="RWO118" i="8"/>
  <c r="RWN118" i="8"/>
  <c r="RWM118" i="8"/>
  <c r="RWL118" i="8"/>
  <c r="RWK118" i="8"/>
  <c r="RWJ118" i="8"/>
  <c r="RWI118" i="8"/>
  <c r="RWH118" i="8"/>
  <c r="RWG118" i="8"/>
  <c r="RWF118" i="8"/>
  <c r="RWE118" i="8"/>
  <c r="RWD118" i="8"/>
  <c r="RWC118" i="8"/>
  <c r="RWB118" i="8"/>
  <c r="RWA118" i="8"/>
  <c r="RVZ118" i="8"/>
  <c r="RVY118" i="8"/>
  <c r="RVX118" i="8"/>
  <c r="RVW118" i="8"/>
  <c r="RVV118" i="8"/>
  <c r="RVU118" i="8"/>
  <c r="RVT118" i="8"/>
  <c r="RVS118" i="8"/>
  <c r="RVR118" i="8"/>
  <c r="RVQ118" i="8"/>
  <c r="RVP118" i="8"/>
  <c r="RVO118" i="8"/>
  <c r="RVN118" i="8"/>
  <c r="RVM118" i="8"/>
  <c r="RVL118" i="8"/>
  <c r="RVK118" i="8"/>
  <c r="RVJ118" i="8"/>
  <c r="RVI118" i="8"/>
  <c r="RVH118" i="8"/>
  <c r="RVG118" i="8"/>
  <c r="RVF118" i="8"/>
  <c r="RVE118" i="8"/>
  <c r="RVD118" i="8"/>
  <c r="RVC118" i="8"/>
  <c r="RVB118" i="8"/>
  <c r="RVA118" i="8"/>
  <c r="RUZ118" i="8"/>
  <c r="RUY118" i="8"/>
  <c r="RUX118" i="8"/>
  <c r="RUW118" i="8"/>
  <c r="RUV118" i="8"/>
  <c r="RUU118" i="8"/>
  <c r="RUT118" i="8"/>
  <c r="RUS118" i="8"/>
  <c r="RUR118" i="8"/>
  <c r="RUQ118" i="8"/>
  <c r="RUP118" i="8"/>
  <c r="RUO118" i="8"/>
  <c r="RUN118" i="8"/>
  <c r="RUM118" i="8"/>
  <c r="RUL118" i="8"/>
  <c r="RUK118" i="8"/>
  <c r="RUJ118" i="8"/>
  <c r="RUI118" i="8"/>
  <c r="RUH118" i="8"/>
  <c r="RUG118" i="8"/>
  <c r="RUF118" i="8"/>
  <c r="RUE118" i="8"/>
  <c r="RUD118" i="8"/>
  <c r="RUC118" i="8"/>
  <c r="RUB118" i="8"/>
  <c r="RUA118" i="8"/>
  <c r="RTZ118" i="8"/>
  <c r="RTY118" i="8"/>
  <c r="RTX118" i="8"/>
  <c r="RTW118" i="8"/>
  <c r="RTV118" i="8"/>
  <c r="RTU118" i="8"/>
  <c r="RTT118" i="8"/>
  <c r="RTS118" i="8"/>
  <c r="RTR118" i="8"/>
  <c r="RTQ118" i="8"/>
  <c r="RTP118" i="8"/>
  <c r="RTO118" i="8"/>
  <c r="RTN118" i="8"/>
  <c r="RTM118" i="8"/>
  <c r="RTL118" i="8"/>
  <c r="RTK118" i="8"/>
  <c r="RTJ118" i="8"/>
  <c r="RTI118" i="8"/>
  <c r="RTH118" i="8"/>
  <c r="RTG118" i="8"/>
  <c r="RTF118" i="8"/>
  <c r="RTE118" i="8"/>
  <c r="RTD118" i="8"/>
  <c r="RTC118" i="8"/>
  <c r="RTB118" i="8"/>
  <c r="RTA118" i="8"/>
  <c r="RSZ118" i="8"/>
  <c r="RSY118" i="8"/>
  <c r="RSX118" i="8"/>
  <c r="RSW118" i="8"/>
  <c r="RSV118" i="8"/>
  <c r="RSU118" i="8"/>
  <c r="RST118" i="8"/>
  <c r="RSS118" i="8"/>
  <c r="RSR118" i="8"/>
  <c r="RSQ118" i="8"/>
  <c r="RSP118" i="8"/>
  <c r="RSO118" i="8"/>
  <c r="RSN118" i="8"/>
  <c r="RSM118" i="8"/>
  <c r="RSL118" i="8"/>
  <c r="RSK118" i="8"/>
  <c r="RSJ118" i="8"/>
  <c r="RSI118" i="8"/>
  <c r="RSH118" i="8"/>
  <c r="RSG118" i="8"/>
  <c r="RSF118" i="8"/>
  <c r="RSE118" i="8"/>
  <c r="RSD118" i="8"/>
  <c r="RSC118" i="8"/>
  <c r="RSB118" i="8"/>
  <c r="RSA118" i="8"/>
  <c r="RRZ118" i="8"/>
  <c r="RRY118" i="8"/>
  <c r="RRX118" i="8"/>
  <c r="RRW118" i="8"/>
  <c r="RRV118" i="8"/>
  <c r="RRU118" i="8"/>
  <c r="RRT118" i="8"/>
  <c r="RRS118" i="8"/>
  <c r="RRR118" i="8"/>
  <c r="RRQ118" i="8"/>
  <c r="RRP118" i="8"/>
  <c r="RRO118" i="8"/>
  <c r="RRN118" i="8"/>
  <c r="RRM118" i="8"/>
  <c r="RRL118" i="8"/>
  <c r="RRK118" i="8"/>
  <c r="RRJ118" i="8"/>
  <c r="RRI118" i="8"/>
  <c r="RRH118" i="8"/>
  <c r="RRG118" i="8"/>
  <c r="RRF118" i="8"/>
  <c r="RRE118" i="8"/>
  <c r="RRD118" i="8"/>
  <c r="RRC118" i="8"/>
  <c r="RRB118" i="8"/>
  <c r="RRA118" i="8"/>
  <c r="RQZ118" i="8"/>
  <c r="RQY118" i="8"/>
  <c r="RQX118" i="8"/>
  <c r="RQW118" i="8"/>
  <c r="RQV118" i="8"/>
  <c r="RQU118" i="8"/>
  <c r="RQT118" i="8"/>
  <c r="RQS118" i="8"/>
  <c r="RQR118" i="8"/>
  <c r="RQQ118" i="8"/>
  <c r="RQP118" i="8"/>
  <c r="RQO118" i="8"/>
  <c r="RQN118" i="8"/>
  <c r="RQM118" i="8"/>
  <c r="RQL118" i="8"/>
  <c r="RQK118" i="8"/>
  <c r="RQJ118" i="8"/>
  <c r="RQI118" i="8"/>
  <c r="RQH118" i="8"/>
  <c r="RQG118" i="8"/>
  <c r="RQF118" i="8"/>
  <c r="RQE118" i="8"/>
  <c r="RQD118" i="8"/>
  <c r="RQC118" i="8"/>
  <c r="RQB118" i="8"/>
  <c r="RQA118" i="8"/>
  <c r="RPZ118" i="8"/>
  <c r="RPY118" i="8"/>
  <c r="RPX118" i="8"/>
  <c r="RPW118" i="8"/>
  <c r="RPV118" i="8"/>
  <c r="RPU118" i="8"/>
  <c r="RPT118" i="8"/>
  <c r="RPS118" i="8"/>
  <c r="RPR118" i="8"/>
  <c r="RPQ118" i="8"/>
  <c r="RPP118" i="8"/>
  <c r="RPO118" i="8"/>
  <c r="RPN118" i="8"/>
  <c r="RPM118" i="8"/>
  <c r="RPL118" i="8"/>
  <c r="RPK118" i="8"/>
  <c r="RPJ118" i="8"/>
  <c r="RPI118" i="8"/>
  <c r="RPH118" i="8"/>
  <c r="RPG118" i="8"/>
  <c r="RPF118" i="8"/>
  <c r="RPE118" i="8"/>
  <c r="RPD118" i="8"/>
  <c r="RPC118" i="8"/>
  <c r="RPB118" i="8"/>
  <c r="RPA118" i="8"/>
  <c r="ROZ118" i="8"/>
  <c r="ROY118" i="8"/>
  <c r="ROX118" i="8"/>
  <c r="ROW118" i="8"/>
  <c r="ROV118" i="8"/>
  <c r="ROU118" i="8"/>
  <c r="ROT118" i="8"/>
  <c r="ROS118" i="8"/>
  <c r="ROR118" i="8"/>
  <c r="ROQ118" i="8"/>
  <c r="ROP118" i="8"/>
  <c r="ROO118" i="8"/>
  <c r="RON118" i="8"/>
  <c r="ROM118" i="8"/>
  <c r="ROL118" i="8"/>
  <c r="ROK118" i="8"/>
  <c r="ROJ118" i="8"/>
  <c r="ROI118" i="8"/>
  <c r="ROH118" i="8"/>
  <c r="ROG118" i="8"/>
  <c r="ROF118" i="8"/>
  <c r="ROE118" i="8"/>
  <c r="ROD118" i="8"/>
  <c r="ROC118" i="8"/>
  <c r="ROB118" i="8"/>
  <c r="ROA118" i="8"/>
  <c r="RNZ118" i="8"/>
  <c r="RNY118" i="8"/>
  <c r="RNX118" i="8"/>
  <c r="RNW118" i="8"/>
  <c r="RNV118" i="8"/>
  <c r="RNU118" i="8"/>
  <c r="RNT118" i="8"/>
  <c r="RNS118" i="8"/>
  <c r="RNR118" i="8"/>
  <c r="RNQ118" i="8"/>
  <c r="RNP118" i="8"/>
  <c r="RNO118" i="8"/>
  <c r="RNN118" i="8"/>
  <c r="RNM118" i="8"/>
  <c r="RNL118" i="8"/>
  <c r="RNK118" i="8"/>
  <c r="RNJ118" i="8"/>
  <c r="RNI118" i="8"/>
  <c r="RNH118" i="8"/>
  <c r="RNG118" i="8"/>
  <c r="RNF118" i="8"/>
  <c r="RNE118" i="8"/>
  <c r="RND118" i="8"/>
  <c r="RNC118" i="8"/>
  <c r="RNB118" i="8"/>
  <c r="RNA118" i="8"/>
  <c r="RMZ118" i="8"/>
  <c r="RMY118" i="8"/>
  <c r="RMX118" i="8"/>
  <c r="RMW118" i="8"/>
  <c r="RMV118" i="8"/>
  <c r="RMU118" i="8"/>
  <c r="RMT118" i="8"/>
  <c r="RMS118" i="8"/>
  <c r="RMR118" i="8"/>
  <c r="RMQ118" i="8"/>
  <c r="RMP118" i="8"/>
  <c r="RMO118" i="8"/>
  <c r="RMN118" i="8"/>
  <c r="RMM118" i="8"/>
  <c r="RML118" i="8"/>
  <c r="RMK118" i="8"/>
  <c r="RMJ118" i="8"/>
  <c r="RMI118" i="8"/>
  <c r="RMH118" i="8"/>
  <c r="RMG118" i="8"/>
  <c r="RMF118" i="8"/>
  <c r="RME118" i="8"/>
  <c r="RMD118" i="8"/>
  <c r="RMC118" i="8"/>
  <c r="RMB118" i="8"/>
  <c r="RMA118" i="8"/>
  <c r="RLZ118" i="8"/>
  <c r="RLY118" i="8"/>
  <c r="RLX118" i="8"/>
  <c r="RLW118" i="8"/>
  <c r="RLV118" i="8"/>
  <c r="RLU118" i="8"/>
  <c r="RLT118" i="8"/>
  <c r="RLS118" i="8"/>
  <c r="RLR118" i="8"/>
  <c r="RLQ118" i="8"/>
  <c r="RLP118" i="8"/>
  <c r="RLO118" i="8"/>
  <c r="RLN118" i="8"/>
  <c r="RLM118" i="8"/>
  <c r="RLL118" i="8"/>
  <c r="RLK118" i="8"/>
  <c r="RLJ118" i="8"/>
  <c r="RLI118" i="8"/>
  <c r="RLH118" i="8"/>
  <c r="RLG118" i="8"/>
  <c r="RLF118" i="8"/>
  <c r="RLE118" i="8"/>
  <c r="RLD118" i="8"/>
  <c r="RLC118" i="8"/>
  <c r="RLB118" i="8"/>
  <c r="RLA118" i="8"/>
  <c r="RKZ118" i="8"/>
  <c r="RKY118" i="8"/>
  <c r="RKX118" i="8"/>
  <c r="RKW118" i="8"/>
  <c r="RKV118" i="8"/>
  <c r="RKU118" i="8"/>
  <c r="RKT118" i="8"/>
  <c r="RKS118" i="8"/>
  <c r="RKR118" i="8"/>
  <c r="RKQ118" i="8"/>
  <c r="RKP118" i="8"/>
  <c r="RKO118" i="8"/>
  <c r="RKN118" i="8"/>
  <c r="RKM118" i="8"/>
  <c r="RKL118" i="8"/>
  <c r="RKK118" i="8"/>
  <c r="RKJ118" i="8"/>
  <c r="RKI118" i="8"/>
  <c r="RKH118" i="8"/>
  <c r="RKG118" i="8"/>
  <c r="RKF118" i="8"/>
  <c r="RKE118" i="8"/>
  <c r="RKD118" i="8"/>
  <c r="RKC118" i="8"/>
  <c r="RKB118" i="8"/>
  <c r="RKA118" i="8"/>
  <c r="RJZ118" i="8"/>
  <c r="RJY118" i="8"/>
  <c r="RJX118" i="8"/>
  <c r="RJW118" i="8"/>
  <c r="RJV118" i="8"/>
  <c r="RJU118" i="8"/>
  <c r="RJT118" i="8"/>
  <c r="RJS118" i="8"/>
  <c r="RJR118" i="8"/>
  <c r="RJQ118" i="8"/>
  <c r="RJP118" i="8"/>
  <c r="RJO118" i="8"/>
  <c r="RJN118" i="8"/>
  <c r="RJM118" i="8"/>
  <c r="RJL118" i="8"/>
  <c r="RJK118" i="8"/>
  <c r="RJJ118" i="8"/>
  <c r="RJI118" i="8"/>
  <c r="RJH118" i="8"/>
  <c r="RJG118" i="8"/>
  <c r="RJF118" i="8"/>
  <c r="RJE118" i="8"/>
  <c r="RJD118" i="8"/>
  <c r="RJC118" i="8"/>
  <c r="RJB118" i="8"/>
  <c r="RJA118" i="8"/>
  <c r="RIZ118" i="8"/>
  <c r="RIY118" i="8"/>
  <c r="RIX118" i="8"/>
  <c r="RIW118" i="8"/>
  <c r="RIV118" i="8"/>
  <c r="RIU118" i="8"/>
  <c r="RIT118" i="8"/>
  <c r="RIS118" i="8"/>
  <c r="RIR118" i="8"/>
  <c r="RIQ118" i="8"/>
  <c r="RIP118" i="8"/>
  <c r="RIO118" i="8"/>
  <c r="RIN118" i="8"/>
  <c r="RIM118" i="8"/>
  <c r="RIL118" i="8"/>
  <c r="RIK118" i="8"/>
  <c r="RIJ118" i="8"/>
  <c r="RII118" i="8"/>
  <c r="RIH118" i="8"/>
  <c r="RIG118" i="8"/>
  <c r="RIF118" i="8"/>
  <c r="RIE118" i="8"/>
  <c r="RID118" i="8"/>
  <c r="RIC118" i="8"/>
  <c r="RIB118" i="8"/>
  <c r="RIA118" i="8"/>
  <c r="RHZ118" i="8"/>
  <c r="RHY118" i="8"/>
  <c r="RHX118" i="8"/>
  <c r="RHW118" i="8"/>
  <c r="RHV118" i="8"/>
  <c r="RHU118" i="8"/>
  <c r="RHT118" i="8"/>
  <c r="RHS118" i="8"/>
  <c r="RHR118" i="8"/>
  <c r="RHQ118" i="8"/>
  <c r="RHP118" i="8"/>
  <c r="RHO118" i="8"/>
  <c r="RHN118" i="8"/>
  <c r="RHM118" i="8"/>
  <c r="RHL118" i="8"/>
  <c r="RHK118" i="8"/>
  <c r="RHJ118" i="8"/>
  <c r="RHI118" i="8"/>
  <c r="RHH118" i="8"/>
  <c r="RHG118" i="8"/>
  <c r="RHF118" i="8"/>
  <c r="RHE118" i="8"/>
  <c r="RHD118" i="8"/>
  <c r="RHC118" i="8"/>
  <c r="RHB118" i="8"/>
  <c r="RHA118" i="8"/>
  <c r="RGZ118" i="8"/>
  <c r="RGY118" i="8"/>
  <c r="RGX118" i="8"/>
  <c r="RGW118" i="8"/>
  <c r="RGV118" i="8"/>
  <c r="RGU118" i="8"/>
  <c r="RGT118" i="8"/>
  <c r="RGS118" i="8"/>
  <c r="RGR118" i="8"/>
  <c r="RGQ118" i="8"/>
  <c r="RGP118" i="8"/>
  <c r="RGO118" i="8"/>
  <c r="RGN118" i="8"/>
  <c r="RGM118" i="8"/>
  <c r="RGL118" i="8"/>
  <c r="RGK118" i="8"/>
  <c r="RGJ118" i="8"/>
  <c r="RGI118" i="8"/>
  <c r="RGH118" i="8"/>
  <c r="RGG118" i="8"/>
  <c r="RGF118" i="8"/>
  <c r="RGE118" i="8"/>
  <c r="RGD118" i="8"/>
  <c r="RGC118" i="8"/>
  <c r="RGB118" i="8"/>
  <c r="RGA118" i="8"/>
  <c r="RFZ118" i="8"/>
  <c r="RFY118" i="8"/>
  <c r="RFX118" i="8"/>
  <c r="RFW118" i="8"/>
  <c r="RFV118" i="8"/>
  <c r="RFU118" i="8"/>
  <c r="RFT118" i="8"/>
  <c r="RFS118" i="8"/>
  <c r="RFR118" i="8"/>
  <c r="RFQ118" i="8"/>
  <c r="RFP118" i="8"/>
  <c r="RFO118" i="8"/>
  <c r="RFN118" i="8"/>
  <c r="RFM118" i="8"/>
  <c r="RFL118" i="8"/>
  <c r="RFK118" i="8"/>
  <c r="RFJ118" i="8"/>
  <c r="RFI118" i="8"/>
  <c r="RFH118" i="8"/>
  <c r="RFG118" i="8"/>
  <c r="RFF118" i="8"/>
  <c r="RFE118" i="8"/>
  <c r="RFD118" i="8"/>
  <c r="RFC118" i="8"/>
  <c r="RFB118" i="8"/>
  <c r="RFA118" i="8"/>
  <c r="REZ118" i="8"/>
  <c r="REY118" i="8"/>
  <c r="REX118" i="8"/>
  <c r="REW118" i="8"/>
  <c r="REV118" i="8"/>
  <c r="REU118" i="8"/>
  <c r="RET118" i="8"/>
  <c r="RES118" i="8"/>
  <c r="RER118" i="8"/>
  <c r="REQ118" i="8"/>
  <c r="REP118" i="8"/>
  <c r="REO118" i="8"/>
  <c r="REN118" i="8"/>
  <c r="REM118" i="8"/>
  <c r="REL118" i="8"/>
  <c r="REK118" i="8"/>
  <c r="REJ118" i="8"/>
  <c r="REI118" i="8"/>
  <c r="REH118" i="8"/>
  <c r="REG118" i="8"/>
  <c r="REF118" i="8"/>
  <c r="REE118" i="8"/>
  <c r="RED118" i="8"/>
  <c r="REC118" i="8"/>
  <c r="REB118" i="8"/>
  <c r="REA118" i="8"/>
  <c r="RDZ118" i="8"/>
  <c r="RDY118" i="8"/>
  <c r="RDX118" i="8"/>
  <c r="RDW118" i="8"/>
  <c r="RDV118" i="8"/>
  <c r="RDU118" i="8"/>
  <c r="RDT118" i="8"/>
  <c r="RDS118" i="8"/>
  <c r="RDR118" i="8"/>
  <c r="RDQ118" i="8"/>
  <c r="RDP118" i="8"/>
  <c r="RDO118" i="8"/>
  <c r="RDN118" i="8"/>
  <c r="RDM118" i="8"/>
  <c r="RDL118" i="8"/>
  <c r="RDK118" i="8"/>
  <c r="RDJ118" i="8"/>
  <c r="RDI118" i="8"/>
  <c r="RDH118" i="8"/>
  <c r="RDG118" i="8"/>
  <c r="RDF118" i="8"/>
  <c r="RDE118" i="8"/>
  <c r="RDD118" i="8"/>
  <c r="RDC118" i="8"/>
  <c r="RDB118" i="8"/>
  <c r="RDA118" i="8"/>
  <c r="RCZ118" i="8"/>
  <c r="RCY118" i="8"/>
  <c r="RCX118" i="8"/>
  <c r="RCW118" i="8"/>
  <c r="RCV118" i="8"/>
  <c r="RCU118" i="8"/>
  <c r="RCT118" i="8"/>
  <c r="RCS118" i="8"/>
  <c r="RCR118" i="8"/>
  <c r="RCQ118" i="8"/>
  <c r="RCP118" i="8"/>
  <c r="RCO118" i="8"/>
  <c r="RCN118" i="8"/>
  <c r="RCM118" i="8"/>
  <c r="RCL118" i="8"/>
  <c r="RCK118" i="8"/>
  <c r="RCJ118" i="8"/>
  <c r="RCI118" i="8"/>
  <c r="RCH118" i="8"/>
  <c r="RCG118" i="8"/>
  <c r="RCF118" i="8"/>
  <c r="RCE118" i="8"/>
  <c r="RCD118" i="8"/>
  <c r="RCC118" i="8"/>
  <c r="RCB118" i="8"/>
  <c r="RCA118" i="8"/>
  <c r="RBZ118" i="8"/>
  <c r="RBY118" i="8"/>
  <c r="RBX118" i="8"/>
  <c r="RBW118" i="8"/>
  <c r="RBV118" i="8"/>
  <c r="RBU118" i="8"/>
  <c r="RBT118" i="8"/>
  <c r="RBS118" i="8"/>
  <c r="RBR118" i="8"/>
  <c r="RBQ118" i="8"/>
  <c r="RBP118" i="8"/>
  <c r="RBO118" i="8"/>
  <c r="RBN118" i="8"/>
  <c r="RBM118" i="8"/>
  <c r="RBL118" i="8"/>
  <c r="RBK118" i="8"/>
  <c r="RBJ118" i="8"/>
  <c r="RBI118" i="8"/>
  <c r="RBH118" i="8"/>
  <c r="RBG118" i="8"/>
  <c r="RBF118" i="8"/>
  <c r="RBE118" i="8"/>
  <c r="RBD118" i="8"/>
  <c r="RBC118" i="8"/>
  <c r="RBB118" i="8"/>
  <c r="RBA118" i="8"/>
  <c r="RAZ118" i="8"/>
  <c r="RAY118" i="8"/>
  <c r="RAX118" i="8"/>
  <c r="RAW118" i="8"/>
  <c r="RAV118" i="8"/>
  <c r="RAU118" i="8"/>
  <c r="RAT118" i="8"/>
  <c r="RAS118" i="8"/>
  <c r="RAR118" i="8"/>
  <c r="RAQ118" i="8"/>
  <c r="RAP118" i="8"/>
  <c r="RAO118" i="8"/>
  <c r="RAN118" i="8"/>
  <c r="RAM118" i="8"/>
  <c r="RAL118" i="8"/>
  <c r="RAK118" i="8"/>
  <c r="RAJ118" i="8"/>
  <c r="RAI118" i="8"/>
  <c r="RAH118" i="8"/>
  <c r="RAG118" i="8"/>
  <c r="RAF118" i="8"/>
  <c r="RAE118" i="8"/>
  <c r="RAD118" i="8"/>
  <c r="RAC118" i="8"/>
  <c r="RAB118" i="8"/>
  <c r="RAA118" i="8"/>
  <c r="QZZ118" i="8"/>
  <c r="QZY118" i="8"/>
  <c r="QZX118" i="8"/>
  <c r="QZW118" i="8"/>
  <c r="QZV118" i="8"/>
  <c r="QZU118" i="8"/>
  <c r="QZT118" i="8"/>
  <c r="QZS118" i="8"/>
  <c r="QZR118" i="8"/>
  <c r="QZQ118" i="8"/>
  <c r="QZP118" i="8"/>
  <c r="QZO118" i="8"/>
  <c r="QZN118" i="8"/>
  <c r="QZM118" i="8"/>
  <c r="QZL118" i="8"/>
  <c r="QZK118" i="8"/>
  <c r="QZJ118" i="8"/>
  <c r="QZI118" i="8"/>
  <c r="QZH118" i="8"/>
  <c r="QZG118" i="8"/>
  <c r="QZF118" i="8"/>
  <c r="QZE118" i="8"/>
  <c r="QZD118" i="8"/>
  <c r="QZC118" i="8"/>
  <c r="QZB118" i="8"/>
  <c r="QZA118" i="8"/>
  <c r="QYZ118" i="8"/>
  <c r="QYY118" i="8"/>
  <c r="QYX118" i="8"/>
  <c r="QYW118" i="8"/>
  <c r="QYV118" i="8"/>
  <c r="QYU118" i="8"/>
  <c r="QYT118" i="8"/>
  <c r="QYS118" i="8"/>
  <c r="QYR118" i="8"/>
  <c r="QYQ118" i="8"/>
  <c r="QYP118" i="8"/>
  <c r="QYO118" i="8"/>
  <c r="QYN118" i="8"/>
  <c r="QYM118" i="8"/>
  <c r="QYL118" i="8"/>
  <c r="QYK118" i="8"/>
  <c r="QYJ118" i="8"/>
  <c r="QYI118" i="8"/>
  <c r="QYH118" i="8"/>
  <c r="QYG118" i="8"/>
  <c r="QYF118" i="8"/>
  <c r="QYE118" i="8"/>
  <c r="QYD118" i="8"/>
  <c r="QYC118" i="8"/>
  <c r="QYB118" i="8"/>
  <c r="QYA118" i="8"/>
  <c r="QXZ118" i="8"/>
  <c r="QXY118" i="8"/>
  <c r="QXX118" i="8"/>
  <c r="QXW118" i="8"/>
  <c r="QXV118" i="8"/>
  <c r="QXU118" i="8"/>
  <c r="QXT118" i="8"/>
  <c r="QXS118" i="8"/>
  <c r="QXR118" i="8"/>
  <c r="QXQ118" i="8"/>
  <c r="QXP118" i="8"/>
  <c r="QXO118" i="8"/>
  <c r="QXN118" i="8"/>
  <c r="QXM118" i="8"/>
  <c r="QXL118" i="8"/>
  <c r="QXK118" i="8"/>
  <c r="QXJ118" i="8"/>
  <c r="QXI118" i="8"/>
  <c r="QXH118" i="8"/>
  <c r="QXG118" i="8"/>
  <c r="QXF118" i="8"/>
  <c r="QXE118" i="8"/>
  <c r="QXD118" i="8"/>
  <c r="QXC118" i="8"/>
  <c r="QXB118" i="8"/>
  <c r="QXA118" i="8"/>
  <c r="QWZ118" i="8"/>
  <c r="QWY118" i="8"/>
  <c r="QWX118" i="8"/>
  <c r="QWW118" i="8"/>
  <c r="QWV118" i="8"/>
  <c r="QWU118" i="8"/>
  <c r="QWT118" i="8"/>
  <c r="QWS118" i="8"/>
  <c r="QWR118" i="8"/>
  <c r="QWQ118" i="8"/>
  <c r="QWP118" i="8"/>
  <c r="QWO118" i="8"/>
  <c r="QWN118" i="8"/>
  <c r="QWM118" i="8"/>
  <c r="QWL118" i="8"/>
  <c r="QWK118" i="8"/>
  <c r="QWJ118" i="8"/>
  <c r="QWI118" i="8"/>
  <c r="QWH118" i="8"/>
  <c r="QWG118" i="8"/>
  <c r="QWF118" i="8"/>
  <c r="QWE118" i="8"/>
  <c r="QWD118" i="8"/>
  <c r="QWC118" i="8"/>
  <c r="QWB118" i="8"/>
  <c r="QWA118" i="8"/>
  <c r="QVZ118" i="8"/>
  <c r="QVY118" i="8"/>
  <c r="QVX118" i="8"/>
  <c r="QVW118" i="8"/>
  <c r="QVV118" i="8"/>
  <c r="QVU118" i="8"/>
  <c r="QVT118" i="8"/>
  <c r="QVS118" i="8"/>
  <c r="QVR118" i="8"/>
  <c r="QVQ118" i="8"/>
  <c r="QVP118" i="8"/>
  <c r="QVO118" i="8"/>
  <c r="QVN118" i="8"/>
  <c r="QVM118" i="8"/>
  <c r="QVL118" i="8"/>
  <c r="QVK118" i="8"/>
  <c r="QVJ118" i="8"/>
  <c r="QVI118" i="8"/>
  <c r="QVH118" i="8"/>
  <c r="QVG118" i="8"/>
  <c r="QVF118" i="8"/>
  <c r="QVE118" i="8"/>
  <c r="QVD118" i="8"/>
  <c r="QVC118" i="8"/>
  <c r="QVB118" i="8"/>
  <c r="QVA118" i="8"/>
  <c r="QUZ118" i="8"/>
  <c r="QUY118" i="8"/>
  <c r="QUX118" i="8"/>
  <c r="QUW118" i="8"/>
  <c r="QUV118" i="8"/>
  <c r="QUU118" i="8"/>
  <c r="QUT118" i="8"/>
  <c r="QUS118" i="8"/>
  <c r="QUR118" i="8"/>
  <c r="QUQ118" i="8"/>
  <c r="QUP118" i="8"/>
  <c r="QUO118" i="8"/>
  <c r="QUN118" i="8"/>
  <c r="QUM118" i="8"/>
  <c r="QUL118" i="8"/>
  <c r="QUK118" i="8"/>
  <c r="QUJ118" i="8"/>
  <c r="QUI118" i="8"/>
  <c r="QUH118" i="8"/>
  <c r="QUG118" i="8"/>
  <c r="QUF118" i="8"/>
  <c r="QUE118" i="8"/>
  <c r="QUD118" i="8"/>
  <c r="QUC118" i="8"/>
  <c r="QUB118" i="8"/>
  <c r="QUA118" i="8"/>
  <c r="QTZ118" i="8"/>
  <c r="QTY118" i="8"/>
  <c r="QTX118" i="8"/>
  <c r="QTW118" i="8"/>
  <c r="QTV118" i="8"/>
  <c r="QTU118" i="8"/>
  <c r="QTT118" i="8"/>
  <c r="QTS118" i="8"/>
  <c r="QTR118" i="8"/>
  <c r="QTQ118" i="8"/>
  <c r="QTP118" i="8"/>
  <c r="QTO118" i="8"/>
  <c r="QTN118" i="8"/>
  <c r="QTM118" i="8"/>
  <c r="QTL118" i="8"/>
  <c r="QTK118" i="8"/>
  <c r="QTJ118" i="8"/>
  <c r="QTI118" i="8"/>
  <c r="QTH118" i="8"/>
  <c r="QTG118" i="8"/>
  <c r="QTF118" i="8"/>
  <c r="QTE118" i="8"/>
  <c r="QTD118" i="8"/>
  <c r="QTC118" i="8"/>
  <c r="QTB118" i="8"/>
  <c r="QTA118" i="8"/>
  <c r="QSZ118" i="8"/>
  <c r="QSY118" i="8"/>
  <c r="QSX118" i="8"/>
  <c r="QSW118" i="8"/>
  <c r="QSV118" i="8"/>
  <c r="QSU118" i="8"/>
  <c r="QST118" i="8"/>
  <c r="QSS118" i="8"/>
  <c r="QSR118" i="8"/>
  <c r="QSQ118" i="8"/>
  <c r="QSP118" i="8"/>
  <c r="QSO118" i="8"/>
  <c r="QSN118" i="8"/>
  <c r="QSM118" i="8"/>
  <c r="QSL118" i="8"/>
  <c r="QSK118" i="8"/>
  <c r="QSJ118" i="8"/>
  <c r="QSI118" i="8"/>
  <c r="QSH118" i="8"/>
  <c r="QSG118" i="8"/>
  <c r="QSF118" i="8"/>
  <c r="QSE118" i="8"/>
  <c r="QSD118" i="8"/>
  <c r="QSC118" i="8"/>
  <c r="QSB118" i="8"/>
  <c r="QSA118" i="8"/>
  <c r="QRZ118" i="8"/>
  <c r="QRY118" i="8"/>
  <c r="QRX118" i="8"/>
  <c r="QRW118" i="8"/>
  <c r="QRV118" i="8"/>
  <c r="QRU118" i="8"/>
  <c r="QRT118" i="8"/>
  <c r="QRS118" i="8"/>
  <c r="QRR118" i="8"/>
  <c r="QRQ118" i="8"/>
  <c r="QRP118" i="8"/>
  <c r="QRO118" i="8"/>
  <c r="QRN118" i="8"/>
  <c r="QRM118" i="8"/>
  <c r="QRL118" i="8"/>
  <c r="QRK118" i="8"/>
  <c r="QRJ118" i="8"/>
  <c r="QRI118" i="8"/>
  <c r="QRH118" i="8"/>
  <c r="QRG118" i="8"/>
  <c r="QRF118" i="8"/>
  <c r="QRE118" i="8"/>
  <c r="QRD118" i="8"/>
  <c r="QRC118" i="8"/>
  <c r="QRB118" i="8"/>
  <c r="QRA118" i="8"/>
  <c r="QQZ118" i="8"/>
  <c r="QQY118" i="8"/>
  <c r="QQX118" i="8"/>
  <c r="QQW118" i="8"/>
  <c r="QQV118" i="8"/>
  <c r="QQU118" i="8"/>
  <c r="QQT118" i="8"/>
  <c r="QQS118" i="8"/>
  <c r="QQR118" i="8"/>
  <c r="QQQ118" i="8"/>
  <c r="QQP118" i="8"/>
  <c r="QQO118" i="8"/>
  <c r="QQN118" i="8"/>
  <c r="QQM118" i="8"/>
  <c r="QQL118" i="8"/>
  <c r="QQK118" i="8"/>
  <c r="QQJ118" i="8"/>
  <c r="QQI118" i="8"/>
  <c r="QQH118" i="8"/>
  <c r="QQG118" i="8"/>
  <c r="QQF118" i="8"/>
  <c r="QQE118" i="8"/>
  <c r="QQD118" i="8"/>
  <c r="QQC118" i="8"/>
  <c r="QQB118" i="8"/>
  <c r="QQA118" i="8"/>
  <c r="QPZ118" i="8"/>
  <c r="QPY118" i="8"/>
  <c r="QPX118" i="8"/>
  <c r="QPW118" i="8"/>
  <c r="QPV118" i="8"/>
  <c r="QPU118" i="8"/>
  <c r="QPT118" i="8"/>
  <c r="QPS118" i="8"/>
  <c r="QPR118" i="8"/>
  <c r="QPQ118" i="8"/>
  <c r="QPP118" i="8"/>
  <c r="QPO118" i="8"/>
  <c r="QPN118" i="8"/>
  <c r="QPM118" i="8"/>
  <c r="QPL118" i="8"/>
  <c r="QPK118" i="8"/>
  <c r="QPJ118" i="8"/>
  <c r="QPI118" i="8"/>
  <c r="QPH118" i="8"/>
  <c r="QPG118" i="8"/>
  <c r="QPF118" i="8"/>
  <c r="QPE118" i="8"/>
  <c r="QPD118" i="8"/>
  <c r="QPC118" i="8"/>
  <c r="QPB118" i="8"/>
  <c r="QPA118" i="8"/>
  <c r="QOZ118" i="8"/>
  <c r="QOY118" i="8"/>
  <c r="QOX118" i="8"/>
  <c r="QOW118" i="8"/>
  <c r="QOV118" i="8"/>
  <c r="QOU118" i="8"/>
  <c r="QOT118" i="8"/>
  <c r="QOS118" i="8"/>
  <c r="QOR118" i="8"/>
  <c r="QOQ118" i="8"/>
  <c r="QOP118" i="8"/>
  <c r="QOO118" i="8"/>
  <c r="QON118" i="8"/>
  <c r="QOM118" i="8"/>
  <c r="QOL118" i="8"/>
  <c r="QOK118" i="8"/>
  <c r="QOJ118" i="8"/>
  <c r="QOI118" i="8"/>
  <c r="QOH118" i="8"/>
  <c r="QOG118" i="8"/>
  <c r="QOF118" i="8"/>
  <c r="QOE118" i="8"/>
  <c r="QOD118" i="8"/>
  <c r="QOC118" i="8"/>
  <c r="QOB118" i="8"/>
  <c r="QOA118" i="8"/>
  <c r="QNZ118" i="8"/>
  <c r="QNY118" i="8"/>
  <c r="QNX118" i="8"/>
  <c r="QNW118" i="8"/>
  <c r="QNV118" i="8"/>
  <c r="QNU118" i="8"/>
  <c r="QNT118" i="8"/>
  <c r="QNS118" i="8"/>
  <c r="QNR118" i="8"/>
  <c r="QNQ118" i="8"/>
  <c r="QNP118" i="8"/>
  <c r="QNO118" i="8"/>
  <c r="QNN118" i="8"/>
  <c r="QNM118" i="8"/>
  <c r="QNL118" i="8"/>
  <c r="QNK118" i="8"/>
  <c r="QNJ118" i="8"/>
  <c r="QNI118" i="8"/>
  <c r="QNH118" i="8"/>
  <c r="QNG118" i="8"/>
  <c r="QNF118" i="8"/>
  <c r="QNE118" i="8"/>
  <c r="QND118" i="8"/>
  <c r="QNC118" i="8"/>
  <c r="QNB118" i="8"/>
  <c r="QNA118" i="8"/>
  <c r="QMZ118" i="8"/>
  <c r="QMY118" i="8"/>
  <c r="QMX118" i="8"/>
  <c r="QMW118" i="8"/>
  <c r="QMV118" i="8"/>
  <c r="QMU118" i="8"/>
  <c r="QMT118" i="8"/>
  <c r="QMS118" i="8"/>
  <c r="QMR118" i="8"/>
  <c r="QMQ118" i="8"/>
  <c r="QMP118" i="8"/>
  <c r="QMO118" i="8"/>
  <c r="QMN118" i="8"/>
  <c r="QMM118" i="8"/>
  <c r="QML118" i="8"/>
  <c r="QMK118" i="8"/>
  <c r="QMJ118" i="8"/>
  <c r="QMI118" i="8"/>
  <c r="QMH118" i="8"/>
  <c r="QMG118" i="8"/>
  <c r="QMF118" i="8"/>
  <c r="QME118" i="8"/>
  <c r="QMD118" i="8"/>
  <c r="QMC118" i="8"/>
  <c r="QMB118" i="8"/>
  <c r="QMA118" i="8"/>
  <c r="QLZ118" i="8"/>
  <c r="QLY118" i="8"/>
  <c r="QLX118" i="8"/>
  <c r="QLW118" i="8"/>
  <c r="QLV118" i="8"/>
  <c r="QLU118" i="8"/>
  <c r="QLT118" i="8"/>
  <c r="QLS118" i="8"/>
  <c r="QLR118" i="8"/>
  <c r="QLQ118" i="8"/>
  <c r="QLP118" i="8"/>
  <c r="QLO118" i="8"/>
  <c r="QLN118" i="8"/>
  <c r="QLM118" i="8"/>
  <c r="QLL118" i="8"/>
  <c r="QLK118" i="8"/>
  <c r="QLJ118" i="8"/>
  <c r="QLI118" i="8"/>
  <c r="QLH118" i="8"/>
  <c r="QLG118" i="8"/>
  <c r="QLF118" i="8"/>
  <c r="QLE118" i="8"/>
  <c r="QLD118" i="8"/>
  <c r="QLC118" i="8"/>
  <c r="QLB118" i="8"/>
  <c r="QLA118" i="8"/>
  <c r="QKZ118" i="8"/>
  <c r="QKY118" i="8"/>
  <c r="QKX118" i="8"/>
  <c r="QKW118" i="8"/>
  <c r="QKV118" i="8"/>
  <c r="QKU118" i="8"/>
  <c r="QKT118" i="8"/>
  <c r="QKS118" i="8"/>
  <c r="QKR118" i="8"/>
  <c r="QKQ118" i="8"/>
  <c r="QKP118" i="8"/>
  <c r="QKO118" i="8"/>
  <c r="QKN118" i="8"/>
  <c r="QKM118" i="8"/>
  <c r="QKL118" i="8"/>
  <c r="QKK118" i="8"/>
  <c r="QKJ118" i="8"/>
  <c r="QKI118" i="8"/>
  <c r="QKH118" i="8"/>
  <c r="QKG118" i="8"/>
  <c r="QKF118" i="8"/>
  <c r="QKE118" i="8"/>
  <c r="QKD118" i="8"/>
  <c r="QKC118" i="8"/>
  <c r="QKB118" i="8"/>
  <c r="QKA118" i="8"/>
  <c r="QJZ118" i="8"/>
  <c r="QJY118" i="8"/>
  <c r="QJX118" i="8"/>
  <c r="QJW118" i="8"/>
  <c r="QJV118" i="8"/>
  <c r="QJU118" i="8"/>
  <c r="QJT118" i="8"/>
  <c r="QJS118" i="8"/>
  <c r="QJR118" i="8"/>
  <c r="QJQ118" i="8"/>
  <c r="QJP118" i="8"/>
  <c r="QJO118" i="8"/>
  <c r="QJN118" i="8"/>
  <c r="QJM118" i="8"/>
  <c r="QJL118" i="8"/>
  <c r="QJK118" i="8"/>
  <c r="QJJ118" i="8"/>
  <c r="QJI118" i="8"/>
  <c r="QJH118" i="8"/>
  <c r="QJG118" i="8"/>
  <c r="QJF118" i="8"/>
  <c r="QJE118" i="8"/>
  <c r="QJD118" i="8"/>
  <c r="QJC118" i="8"/>
  <c r="QJB118" i="8"/>
  <c r="QJA118" i="8"/>
  <c r="QIZ118" i="8"/>
  <c r="QIY118" i="8"/>
  <c r="QIX118" i="8"/>
  <c r="QIW118" i="8"/>
  <c r="QIV118" i="8"/>
  <c r="QIU118" i="8"/>
  <c r="QIT118" i="8"/>
  <c r="QIS118" i="8"/>
  <c r="QIR118" i="8"/>
  <c r="QIQ118" i="8"/>
  <c r="QIP118" i="8"/>
  <c r="QIO118" i="8"/>
  <c r="QIN118" i="8"/>
  <c r="QIM118" i="8"/>
  <c r="QIL118" i="8"/>
  <c r="QIK118" i="8"/>
  <c r="QIJ118" i="8"/>
  <c r="QII118" i="8"/>
  <c r="QIH118" i="8"/>
  <c r="QIG118" i="8"/>
  <c r="QIF118" i="8"/>
  <c r="QIE118" i="8"/>
  <c r="QID118" i="8"/>
  <c r="QIC118" i="8"/>
  <c r="QIB118" i="8"/>
  <c r="QIA118" i="8"/>
  <c r="QHZ118" i="8"/>
  <c r="QHY118" i="8"/>
  <c r="QHX118" i="8"/>
  <c r="QHW118" i="8"/>
  <c r="QHV118" i="8"/>
  <c r="QHU118" i="8"/>
  <c r="QHT118" i="8"/>
  <c r="QHS118" i="8"/>
  <c r="QHR118" i="8"/>
  <c r="QHQ118" i="8"/>
  <c r="QHP118" i="8"/>
  <c r="QHO118" i="8"/>
  <c r="QHN118" i="8"/>
  <c r="QHM118" i="8"/>
  <c r="QHL118" i="8"/>
  <c r="QHK118" i="8"/>
  <c r="QHJ118" i="8"/>
  <c r="QHI118" i="8"/>
  <c r="QHH118" i="8"/>
  <c r="QHG118" i="8"/>
  <c r="QHF118" i="8"/>
  <c r="QHE118" i="8"/>
  <c r="QHD118" i="8"/>
  <c r="QHC118" i="8"/>
  <c r="QHB118" i="8"/>
  <c r="QHA118" i="8"/>
  <c r="QGZ118" i="8"/>
  <c r="QGY118" i="8"/>
  <c r="QGX118" i="8"/>
  <c r="QGW118" i="8"/>
  <c r="QGV118" i="8"/>
  <c r="QGU118" i="8"/>
  <c r="QGT118" i="8"/>
  <c r="QGS118" i="8"/>
  <c r="QGR118" i="8"/>
  <c r="QGQ118" i="8"/>
  <c r="QGP118" i="8"/>
  <c r="QGO118" i="8"/>
  <c r="QGN118" i="8"/>
  <c r="QGM118" i="8"/>
  <c r="QGL118" i="8"/>
  <c r="QGK118" i="8"/>
  <c r="QGJ118" i="8"/>
  <c r="QGI118" i="8"/>
  <c r="QGH118" i="8"/>
  <c r="QGG118" i="8"/>
  <c r="QGF118" i="8"/>
  <c r="QGE118" i="8"/>
  <c r="QGD118" i="8"/>
  <c r="QGC118" i="8"/>
  <c r="QGB118" i="8"/>
  <c r="QGA118" i="8"/>
  <c r="QFZ118" i="8"/>
  <c r="QFY118" i="8"/>
  <c r="QFX118" i="8"/>
  <c r="QFW118" i="8"/>
  <c r="QFV118" i="8"/>
  <c r="QFU118" i="8"/>
  <c r="QFT118" i="8"/>
  <c r="QFS118" i="8"/>
  <c r="QFR118" i="8"/>
  <c r="QFQ118" i="8"/>
  <c r="QFP118" i="8"/>
  <c r="QFO118" i="8"/>
  <c r="QFN118" i="8"/>
  <c r="QFM118" i="8"/>
  <c r="QFL118" i="8"/>
  <c r="QFK118" i="8"/>
  <c r="QFJ118" i="8"/>
  <c r="QFI118" i="8"/>
  <c r="QFH118" i="8"/>
  <c r="QFG118" i="8"/>
  <c r="QFF118" i="8"/>
  <c r="QFE118" i="8"/>
  <c r="QFD118" i="8"/>
  <c r="QFC118" i="8"/>
  <c r="QFB118" i="8"/>
  <c r="QFA118" i="8"/>
  <c r="QEZ118" i="8"/>
  <c r="QEY118" i="8"/>
  <c r="QEX118" i="8"/>
  <c r="QEW118" i="8"/>
  <c r="QEV118" i="8"/>
  <c r="QEU118" i="8"/>
  <c r="QET118" i="8"/>
  <c r="QES118" i="8"/>
  <c r="QER118" i="8"/>
  <c r="QEQ118" i="8"/>
  <c r="QEP118" i="8"/>
  <c r="QEO118" i="8"/>
  <c r="QEN118" i="8"/>
  <c r="QEM118" i="8"/>
  <c r="QEL118" i="8"/>
  <c r="QEK118" i="8"/>
  <c r="QEJ118" i="8"/>
  <c r="QEI118" i="8"/>
  <c r="QEH118" i="8"/>
  <c r="QEG118" i="8"/>
  <c r="QEF118" i="8"/>
  <c r="QEE118" i="8"/>
  <c r="QED118" i="8"/>
  <c r="QEC118" i="8"/>
  <c r="QEB118" i="8"/>
  <c r="QEA118" i="8"/>
  <c r="QDZ118" i="8"/>
  <c r="QDY118" i="8"/>
  <c r="QDX118" i="8"/>
  <c r="QDW118" i="8"/>
  <c r="QDV118" i="8"/>
  <c r="QDU118" i="8"/>
  <c r="QDT118" i="8"/>
  <c r="QDS118" i="8"/>
  <c r="QDR118" i="8"/>
  <c r="QDQ118" i="8"/>
  <c r="QDP118" i="8"/>
  <c r="QDO118" i="8"/>
  <c r="QDN118" i="8"/>
  <c r="QDM118" i="8"/>
  <c r="QDL118" i="8"/>
  <c r="QDK118" i="8"/>
  <c r="QDJ118" i="8"/>
  <c r="QDI118" i="8"/>
  <c r="QDH118" i="8"/>
  <c r="QDG118" i="8"/>
  <c r="QDF118" i="8"/>
  <c r="QDE118" i="8"/>
  <c r="QDD118" i="8"/>
  <c r="QDC118" i="8"/>
  <c r="QDB118" i="8"/>
  <c r="QDA118" i="8"/>
  <c r="QCZ118" i="8"/>
  <c r="QCY118" i="8"/>
  <c r="QCX118" i="8"/>
  <c r="QCW118" i="8"/>
  <c r="QCV118" i="8"/>
  <c r="QCU118" i="8"/>
  <c r="QCT118" i="8"/>
  <c r="QCS118" i="8"/>
  <c r="QCR118" i="8"/>
  <c r="QCQ118" i="8"/>
  <c r="QCP118" i="8"/>
  <c r="QCO118" i="8"/>
  <c r="QCN118" i="8"/>
  <c r="QCM118" i="8"/>
  <c r="QCL118" i="8"/>
  <c r="QCK118" i="8"/>
  <c r="QCJ118" i="8"/>
  <c r="QCI118" i="8"/>
  <c r="QCH118" i="8"/>
  <c r="QCG118" i="8"/>
  <c r="QCF118" i="8"/>
  <c r="QCE118" i="8"/>
  <c r="QCD118" i="8"/>
  <c r="QCC118" i="8"/>
  <c r="QCB118" i="8"/>
  <c r="QCA118" i="8"/>
  <c r="QBZ118" i="8"/>
  <c r="QBY118" i="8"/>
  <c r="QBX118" i="8"/>
  <c r="QBW118" i="8"/>
  <c r="QBV118" i="8"/>
  <c r="QBU118" i="8"/>
  <c r="QBT118" i="8"/>
  <c r="QBS118" i="8"/>
  <c r="QBR118" i="8"/>
  <c r="QBQ118" i="8"/>
  <c r="QBP118" i="8"/>
  <c r="QBO118" i="8"/>
  <c r="QBN118" i="8"/>
  <c r="QBM118" i="8"/>
  <c r="QBL118" i="8"/>
  <c r="QBK118" i="8"/>
  <c r="QBJ118" i="8"/>
  <c r="QBI118" i="8"/>
  <c r="QBH118" i="8"/>
  <c r="QBG118" i="8"/>
  <c r="QBF118" i="8"/>
  <c r="QBE118" i="8"/>
  <c r="QBD118" i="8"/>
  <c r="QBC118" i="8"/>
  <c r="QBB118" i="8"/>
  <c r="QBA118" i="8"/>
  <c r="QAZ118" i="8"/>
  <c r="QAY118" i="8"/>
  <c r="QAX118" i="8"/>
  <c r="QAW118" i="8"/>
  <c r="QAV118" i="8"/>
  <c r="QAU118" i="8"/>
  <c r="QAT118" i="8"/>
  <c r="QAS118" i="8"/>
  <c r="QAR118" i="8"/>
  <c r="QAQ118" i="8"/>
  <c r="QAP118" i="8"/>
  <c r="QAO118" i="8"/>
  <c r="QAN118" i="8"/>
  <c r="QAM118" i="8"/>
  <c r="QAL118" i="8"/>
  <c r="QAK118" i="8"/>
  <c r="QAJ118" i="8"/>
  <c r="QAI118" i="8"/>
  <c r="QAH118" i="8"/>
  <c r="QAG118" i="8"/>
  <c r="QAF118" i="8"/>
  <c r="QAE118" i="8"/>
  <c r="QAD118" i="8"/>
  <c r="QAC118" i="8"/>
  <c r="QAB118" i="8"/>
  <c r="QAA118" i="8"/>
  <c r="PZZ118" i="8"/>
  <c r="PZY118" i="8"/>
  <c r="PZX118" i="8"/>
  <c r="PZW118" i="8"/>
  <c r="PZV118" i="8"/>
  <c r="PZU118" i="8"/>
  <c r="PZT118" i="8"/>
  <c r="PZS118" i="8"/>
  <c r="PZR118" i="8"/>
  <c r="PZQ118" i="8"/>
  <c r="PZP118" i="8"/>
  <c r="PZO118" i="8"/>
  <c r="PZN118" i="8"/>
  <c r="PZM118" i="8"/>
  <c r="PZL118" i="8"/>
  <c r="PZK118" i="8"/>
  <c r="PZJ118" i="8"/>
  <c r="PZI118" i="8"/>
  <c r="PZH118" i="8"/>
  <c r="PZG118" i="8"/>
  <c r="PZF118" i="8"/>
  <c r="PZE118" i="8"/>
  <c r="PZD118" i="8"/>
  <c r="PZC118" i="8"/>
  <c r="PZB118" i="8"/>
  <c r="PZA118" i="8"/>
  <c r="PYZ118" i="8"/>
  <c r="PYY118" i="8"/>
  <c r="PYX118" i="8"/>
  <c r="PYW118" i="8"/>
  <c r="PYV118" i="8"/>
  <c r="PYU118" i="8"/>
  <c r="PYT118" i="8"/>
  <c r="PYS118" i="8"/>
  <c r="PYR118" i="8"/>
  <c r="PYQ118" i="8"/>
  <c r="PYP118" i="8"/>
  <c r="PYO118" i="8"/>
  <c r="PYN118" i="8"/>
  <c r="PYM118" i="8"/>
  <c r="PYL118" i="8"/>
  <c r="PYK118" i="8"/>
  <c r="PYJ118" i="8"/>
  <c r="PYI118" i="8"/>
  <c r="PYH118" i="8"/>
  <c r="PYG118" i="8"/>
  <c r="PYF118" i="8"/>
  <c r="PYE118" i="8"/>
  <c r="PYD118" i="8"/>
  <c r="PYC118" i="8"/>
  <c r="PYB118" i="8"/>
  <c r="PYA118" i="8"/>
  <c r="PXZ118" i="8"/>
  <c r="PXY118" i="8"/>
  <c r="PXX118" i="8"/>
  <c r="PXW118" i="8"/>
  <c r="PXV118" i="8"/>
  <c r="PXU118" i="8"/>
  <c r="PXT118" i="8"/>
  <c r="PXS118" i="8"/>
  <c r="PXR118" i="8"/>
  <c r="PXQ118" i="8"/>
  <c r="PXP118" i="8"/>
  <c r="PXO118" i="8"/>
  <c r="PXN118" i="8"/>
  <c r="PXM118" i="8"/>
  <c r="PXL118" i="8"/>
  <c r="PXK118" i="8"/>
  <c r="PXJ118" i="8"/>
  <c r="PXI118" i="8"/>
  <c r="PXH118" i="8"/>
  <c r="PXG118" i="8"/>
  <c r="PXF118" i="8"/>
  <c r="PXE118" i="8"/>
  <c r="PXD118" i="8"/>
  <c r="PXC118" i="8"/>
  <c r="PXB118" i="8"/>
  <c r="PXA118" i="8"/>
  <c r="PWZ118" i="8"/>
  <c r="PWY118" i="8"/>
  <c r="PWX118" i="8"/>
  <c r="PWW118" i="8"/>
  <c r="PWV118" i="8"/>
  <c r="PWU118" i="8"/>
  <c r="PWT118" i="8"/>
  <c r="PWS118" i="8"/>
  <c r="PWR118" i="8"/>
  <c r="PWQ118" i="8"/>
  <c r="PWP118" i="8"/>
  <c r="PWO118" i="8"/>
  <c r="PWN118" i="8"/>
  <c r="PWM118" i="8"/>
  <c r="PWL118" i="8"/>
  <c r="PWK118" i="8"/>
  <c r="PWJ118" i="8"/>
  <c r="PWI118" i="8"/>
  <c r="PWH118" i="8"/>
  <c r="PWG118" i="8"/>
  <c r="PWF118" i="8"/>
  <c r="PWE118" i="8"/>
  <c r="PWD118" i="8"/>
  <c r="PWC118" i="8"/>
  <c r="PWB118" i="8"/>
  <c r="PWA118" i="8"/>
  <c r="PVZ118" i="8"/>
  <c r="PVY118" i="8"/>
  <c r="PVX118" i="8"/>
  <c r="PVW118" i="8"/>
  <c r="PVV118" i="8"/>
  <c r="PVU118" i="8"/>
  <c r="PVT118" i="8"/>
  <c r="PVS118" i="8"/>
  <c r="PVR118" i="8"/>
  <c r="PVQ118" i="8"/>
  <c r="PVP118" i="8"/>
  <c r="PVO118" i="8"/>
  <c r="PVN118" i="8"/>
  <c r="PVM118" i="8"/>
  <c r="PVL118" i="8"/>
  <c r="PVK118" i="8"/>
  <c r="PVJ118" i="8"/>
  <c r="PVI118" i="8"/>
  <c r="PVH118" i="8"/>
  <c r="PVG118" i="8"/>
  <c r="PVF118" i="8"/>
  <c r="PVE118" i="8"/>
  <c r="PVD118" i="8"/>
  <c r="PVC118" i="8"/>
  <c r="PVB118" i="8"/>
  <c r="PVA118" i="8"/>
  <c r="PUZ118" i="8"/>
  <c r="PUY118" i="8"/>
  <c r="PUX118" i="8"/>
  <c r="PUW118" i="8"/>
  <c r="PUV118" i="8"/>
  <c r="PUU118" i="8"/>
  <c r="PUT118" i="8"/>
  <c r="PUS118" i="8"/>
  <c r="PUR118" i="8"/>
  <c r="PUQ118" i="8"/>
  <c r="PUP118" i="8"/>
  <c r="PUO118" i="8"/>
  <c r="PUN118" i="8"/>
  <c r="PUM118" i="8"/>
  <c r="PUL118" i="8"/>
  <c r="PUK118" i="8"/>
  <c r="PUJ118" i="8"/>
  <c r="PUI118" i="8"/>
  <c r="PUH118" i="8"/>
  <c r="PUG118" i="8"/>
  <c r="PUF118" i="8"/>
  <c r="PUE118" i="8"/>
  <c r="PUD118" i="8"/>
  <c r="PUC118" i="8"/>
  <c r="PUB118" i="8"/>
  <c r="PUA118" i="8"/>
  <c r="PTZ118" i="8"/>
  <c r="PTY118" i="8"/>
  <c r="PTX118" i="8"/>
  <c r="PTW118" i="8"/>
  <c r="PTV118" i="8"/>
  <c r="PTU118" i="8"/>
  <c r="PTT118" i="8"/>
  <c r="PTS118" i="8"/>
  <c r="PTR118" i="8"/>
  <c r="PTQ118" i="8"/>
  <c r="PTP118" i="8"/>
  <c r="PTO118" i="8"/>
  <c r="PTN118" i="8"/>
  <c r="PTM118" i="8"/>
  <c r="PTL118" i="8"/>
  <c r="PTK118" i="8"/>
  <c r="PTJ118" i="8"/>
  <c r="PTI118" i="8"/>
  <c r="PTH118" i="8"/>
  <c r="PTG118" i="8"/>
  <c r="PTF118" i="8"/>
  <c r="PTE118" i="8"/>
  <c r="PTD118" i="8"/>
  <c r="PTC118" i="8"/>
  <c r="PTB118" i="8"/>
  <c r="PTA118" i="8"/>
  <c r="PSZ118" i="8"/>
  <c r="PSY118" i="8"/>
  <c r="PSX118" i="8"/>
  <c r="PSW118" i="8"/>
  <c r="PSV118" i="8"/>
  <c r="PSU118" i="8"/>
  <c r="PST118" i="8"/>
  <c r="PSS118" i="8"/>
  <c r="PSR118" i="8"/>
  <c r="PSQ118" i="8"/>
  <c r="PSP118" i="8"/>
  <c r="PSO118" i="8"/>
  <c r="PSN118" i="8"/>
  <c r="PSM118" i="8"/>
  <c r="PSL118" i="8"/>
  <c r="PSK118" i="8"/>
  <c r="PSJ118" i="8"/>
  <c r="PSI118" i="8"/>
  <c r="PSH118" i="8"/>
  <c r="PSG118" i="8"/>
  <c r="PSF118" i="8"/>
  <c r="PSE118" i="8"/>
  <c r="PSD118" i="8"/>
  <c r="PSC118" i="8"/>
  <c r="PSB118" i="8"/>
  <c r="PSA118" i="8"/>
  <c r="PRZ118" i="8"/>
  <c r="PRY118" i="8"/>
  <c r="PRX118" i="8"/>
  <c r="PRW118" i="8"/>
  <c r="PRV118" i="8"/>
  <c r="PRU118" i="8"/>
  <c r="PRT118" i="8"/>
  <c r="PRS118" i="8"/>
  <c r="PRR118" i="8"/>
  <c r="PRQ118" i="8"/>
  <c r="PRP118" i="8"/>
  <c r="PRO118" i="8"/>
  <c r="PRN118" i="8"/>
  <c r="PRM118" i="8"/>
  <c r="PRL118" i="8"/>
  <c r="PRK118" i="8"/>
  <c r="PRJ118" i="8"/>
  <c r="PRI118" i="8"/>
  <c r="PRH118" i="8"/>
  <c r="PRG118" i="8"/>
  <c r="PRF118" i="8"/>
  <c r="PRE118" i="8"/>
  <c r="PRD118" i="8"/>
  <c r="PRC118" i="8"/>
  <c r="PRB118" i="8"/>
  <c r="PRA118" i="8"/>
  <c r="PQZ118" i="8"/>
  <c r="PQY118" i="8"/>
  <c r="PQX118" i="8"/>
  <c r="PQW118" i="8"/>
  <c r="PQV118" i="8"/>
  <c r="PQU118" i="8"/>
  <c r="PQT118" i="8"/>
  <c r="PQS118" i="8"/>
  <c r="PQR118" i="8"/>
  <c r="PQQ118" i="8"/>
  <c r="PQP118" i="8"/>
  <c r="PQO118" i="8"/>
  <c r="PQN118" i="8"/>
  <c r="PQM118" i="8"/>
  <c r="PQL118" i="8"/>
  <c r="PQK118" i="8"/>
  <c r="PQJ118" i="8"/>
  <c r="PQI118" i="8"/>
  <c r="PQH118" i="8"/>
  <c r="PQG118" i="8"/>
  <c r="PQF118" i="8"/>
  <c r="PQE118" i="8"/>
  <c r="PQD118" i="8"/>
  <c r="PQC118" i="8"/>
  <c r="PQB118" i="8"/>
  <c r="PQA118" i="8"/>
  <c r="PPZ118" i="8"/>
  <c r="PPY118" i="8"/>
  <c r="PPX118" i="8"/>
  <c r="PPW118" i="8"/>
  <c r="PPV118" i="8"/>
  <c r="PPU118" i="8"/>
  <c r="PPT118" i="8"/>
  <c r="PPS118" i="8"/>
  <c r="PPR118" i="8"/>
  <c r="PPQ118" i="8"/>
  <c r="PPP118" i="8"/>
  <c r="PPO118" i="8"/>
  <c r="PPN118" i="8"/>
  <c r="PPM118" i="8"/>
  <c r="PPL118" i="8"/>
  <c r="PPK118" i="8"/>
  <c r="PPJ118" i="8"/>
  <c r="PPI118" i="8"/>
  <c r="PPH118" i="8"/>
  <c r="PPG118" i="8"/>
  <c r="PPF118" i="8"/>
  <c r="PPE118" i="8"/>
  <c r="PPD118" i="8"/>
  <c r="PPC118" i="8"/>
  <c r="PPB118" i="8"/>
  <c r="PPA118" i="8"/>
  <c r="POZ118" i="8"/>
  <c r="POY118" i="8"/>
  <c r="POX118" i="8"/>
  <c r="POW118" i="8"/>
  <c r="POV118" i="8"/>
  <c r="POU118" i="8"/>
  <c r="POT118" i="8"/>
  <c r="POS118" i="8"/>
  <c r="POR118" i="8"/>
  <c r="POQ118" i="8"/>
  <c r="POP118" i="8"/>
  <c r="POO118" i="8"/>
  <c r="PON118" i="8"/>
  <c r="POM118" i="8"/>
  <c r="POL118" i="8"/>
  <c r="POK118" i="8"/>
  <c r="POJ118" i="8"/>
  <c r="POI118" i="8"/>
  <c r="POH118" i="8"/>
  <c r="POG118" i="8"/>
  <c r="POF118" i="8"/>
  <c r="POE118" i="8"/>
  <c r="POD118" i="8"/>
  <c r="POC118" i="8"/>
  <c r="POB118" i="8"/>
  <c r="POA118" i="8"/>
  <c r="PNZ118" i="8"/>
  <c r="PNY118" i="8"/>
  <c r="PNX118" i="8"/>
  <c r="PNW118" i="8"/>
  <c r="PNV118" i="8"/>
  <c r="PNU118" i="8"/>
  <c r="PNT118" i="8"/>
  <c r="PNS118" i="8"/>
  <c r="PNR118" i="8"/>
  <c r="PNQ118" i="8"/>
  <c r="PNP118" i="8"/>
  <c r="PNO118" i="8"/>
  <c r="PNN118" i="8"/>
  <c r="PNM118" i="8"/>
  <c r="PNL118" i="8"/>
  <c r="PNK118" i="8"/>
  <c r="PNJ118" i="8"/>
  <c r="PNI118" i="8"/>
  <c r="PNH118" i="8"/>
  <c r="PNG118" i="8"/>
  <c r="PNF118" i="8"/>
  <c r="PNE118" i="8"/>
  <c r="PND118" i="8"/>
  <c r="PNC118" i="8"/>
  <c r="PNB118" i="8"/>
  <c r="PNA118" i="8"/>
  <c r="PMZ118" i="8"/>
  <c r="PMY118" i="8"/>
  <c r="PMX118" i="8"/>
  <c r="PMW118" i="8"/>
  <c r="PMV118" i="8"/>
  <c r="PMU118" i="8"/>
  <c r="PMT118" i="8"/>
  <c r="PMS118" i="8"/>
  <c r="PMR118" i="8"/>
  <c r="PMQ118" i="8"/>
  <c r="PMP118" i="8"/>
  <c r="PMO118" i="8"/>
  <c r="PMN118" i="8"/>
  <c r="PMM118" i="8"/>
  <c r="PML118" i="8"/>
  <c r="PMK118" i="8"/>
  <c r="PMJ118" i="8"/>
  <c r="PMI118" i="8"/>
  <c r="PMH118" i="8"/>
  <c r="PMG118" i="8"/>
  <c r="PMF118" i="8"/>
  <c r="PME118" i="8"/>
  <c r="PMD118" i="8"/>
  <c r="PMC118" i="8"/>
  <c r="PMB118" i="8"/>
  <c r="PMA118" i="8"/>
  <c r="PLZ118" i="8"/>
  <c r="PLY118" i="8"/>
  <c r="PLX118" i="8"/>
  <c r="PLW118" i="8"/>
  <c r="PLV118" i="8"/>
  <c r="PLU118" i="8"/>
  <c r="PLT118" i="8"/>
  <c r="PLS118" i="8"/>
  <c r="PLR118" i="8"/>
  <c r="PLQ118" i="8"/>
  <c r="PLP118" i="8"/>
  <c r="PLO118" i="8"/>
  <c r="PLN118" i="8"/>
  <c r="PLM118" i="8"/>
  <c r="PLL118" i="8"/>
  <c r="PLK118" i="8"/>
  <c r="PLJ118" i="8"/>
  <c r="PLI118" i="8"/>
  <c r="PLH118" i="8"/>
  <c r="PLG118" i="8"/>
  <c r="PLF118" i="8"/>
  <c r="PLE118" i="8"/>
  <c r="PLD118" i="8"/>
  <c r="PLC118" i="8"/>
  <c r="PLB118" i="8"/>
  <c r="PLA118" i="8"/>
  <c r="PKZ118" i="8"/>
  <c r="PKY118" i="8"/>
  <c r="PKX118" i="8"/>
  <c r="PKW118" i="8"/>
  <c r="PKV118" i="8"/>
  <c r="PKU118" i="8"/>
  <c r="PKT118" i="8"/>
  <c r="PKS118" i="8"/>
  <c r="PKR118" i="8"/>
  <c r="PKQ118" i="8"/>
  <c r="PKP118" i="8"/>
  <c r="PKO118" i="8"/>
  <c r="PKN118" i="8"/>
  <c r="PKM118" i="8"/>
  <c r="PKL118" i="8"/>
  <c r="PKK118" i="8"/>
  <c r="PKJ118" i="8"/>
  <c r="PKI118" i="8"/>
  <c r="PKH118" i="8"/>
  <c r="PKG118" i="8"/>
  <c r="PKF118" i="8"/>
  <c r="PKE118" i="8"/>
  <c r="PKD118" i="8"/>
  <c r="PKC118" i="8"/>
  <c r="PKB118" i="8"/>
  <c r="PKA118" i="8"/>
  <c r="PJZ118" i="8"/>
  <c r="PJY118" i="8"/>
  <c r="PJX118" i="8"/>
  <c r="PJW118" i="8"/>
  <c r="PJV118" i="8"/>
  <c r="PJU118" i="8"/>
  <c r="PJT118" i="8"/>
  <c r="PJS118" i="8"/>
  <c r="PJR118" i="8"/>
  <c r="PJQ118" i="8"/>
  <c r="PJP118" i="8"/>
  <c r="PJO118" i="8"/>
  <c r="PJN118" i="8"/>
  <c r="PJM118" i="8"/>
  <c r="PJL118" i="8"/>
  <c r="PJK118" i="8"/>
  <c r="PJJ118" i="8"/>
  <c r="PJI118" i="8"/>
  <c r="PJH118" i="8"/>
  <c r="PJG118" i="8"/>
  <c r="PJF118" i="8"/>
  <c r="PJE118" i="8"/>
  <c r="PJD118" i="8"/>
  <c r="PJC118" i="8"/>
  <c r="PJB118" i="8"/>
  <c r="PJA118" i="8"/>
  <c r="PIZ118" i="8"/>
  <c r="PIY118" i="8"/>
  <c r="PIX118" i="8"/>
  <c r="PIW118" i="8"/>
  <c r="PIV118" i="8"/>
  <c r="PIU118" i="8"/>
  <c r="PIT118" i="8"/>
  <c r="PIS118" i="8"/>
  <c r="PIR118" i="8"/>
  <c r="PIQ118" i="8"/>
  <c r="PIP118" i="8"/>
  <c r="PIO118" i="8"/>
  <c r="PIN118" i="8"/>
  <c r="PIM118" i="8"/>
  <c r="PIL118" i="8"/>
  <c r="PIK118" i="8"/>
  <c r="PIJ118" i="8"/>
  <c r="PII118" i="8"/>
  <c r="PIH118" i="8"/>
  <c r="PIG118" i="8"/>
  <c r="PIF118" i="8"/>
  <c r="PIE118" i="8"/>
  <c r="PID118" i="8"/>
  <c r="PIC118" i="8"/>
  <c r="PIB118" i="8"/>
  <c r="PIA118" i="8"/>
  <c r="PHZ118" i="8"/>
  <c r="PHY118" i="8"/>
  <c r="PHX118" i="8"/>
  <c r="PHW118" i="8"/>
  <c r="PHV118" i="8"/>
  <c r="PHU118" i="8"/>
  <c r="PHT118" i="8"/>
  <c r="PHS118" i="8"/>
  <c r="PHR118" i="8"/>
  <c r="PHQ118" i="8"/>
  <c r="PHP118" i="8"/>
  <c r="PHO118" i="8"/>
  <c r="PHN118" i="8"/>
  <c r="PHM118" i="8"/>
  <c r="PHL118" i="8"/>
  <c r="PHK118" i="8"/>
  <c r="PHJ118" i="8"/>
  <c r="PHI118" i="8"/>
  <c r="PHH118" i="8"/>
  <c r="PHG118" i="8"/>
  <c r="PHF118" i="8"/>
  <c r="PHE118" i="8"/>
  <c r="PHD118" i="8"/>
  <c r="PHC118" i="8"/>
  <c r="PHB118" i="8"/>
  <c r="PHA118" i="8"/>
  <c r="PGZ118" i="8"/>
  <c r="PGY118" i="8"/>
  <c r="PGX118" i="8"/>
  <c r="PGW118" i="8"/>
  <c r="PGV118" i="8"/>
  <c r="PGU118" i="8"/>
  <c r="PGT118" i="8"/>
  <c r="PGS118" i="8"/>
  <c r="PGR118" i="8"/>
  <c r="PGQ118" i="8"/>
  <c r="PGP118" i="8"/>
  <c r="PGO118" i="8"/>
  <c r="PGN118" i="8"/>
  <c r="PGM118" i="8"/>
  <c r="PGL118" i="8"/>
  <c r="PGK118" i="8"/>
  <c r="PGJ118" i="8"/>
  <c r="PGI118" i="8"/>
  <c r="PGH118" i="8"/>
  <c r="PGG118" i="8"/>
  <c r="PGF118" i="8"/>
  <c r="PGE118" i="8"/>
  <c r="PGD118" i="8"/>
  <c r="PGC118" i="8"/>
  <c r="PGB118" i="8"/>
  <c r="PGA118" i="8"/>
  <c r="PFZ118" i="8"/>
  <c r="PFY118" i="8"/>
  <c r="PFX118" i="8"/>
  <c r="PFW118" i="8"/>
  <c r="PFV118" i="8"/>
  <c r="PFU118" i="8"/>
  <c r="PFT118" i="8"/>
  <c r="PFS118" i="8"/>
  <c r="PFR118" i="8"/>
  <c r="PFQ118" i="8"/>
  <c r="PFP118" i="8"/>
  <c r="PFO118" i="8"/>
  <c r="PFN118" i="8"/>
  <c r="PFM118" i="8"/>
  <c r="PFL118" i="8"/>
  <c r="PFK118" i="8"/>
  <c r="PFJ118" i="8"/>
  <c r="PFI118" i="8"/>
  <c r="PFH118" i="8"/>
  <c r="PFG118" i="8"/>
  <c r="PFF118" i="8"/>
  <c r="PFE118" i="8"/>
  <c r="PFD118" i="8"/>
  <c r="PFC118" i="8"/>
  <c r="PFB118" i="8"/>
  <c r="PFA118" i="8"/>
  <c r="PEZ118" i="8"/>
  <c r="PEY118" i="8"/>
  <c r="PEX118" i="8"/>
  <c r="PEW118" i="8"/>
  <c r="PEV118" i="8"/>
  <c r="PEU118" i="8"/>
  <c r="PET118" i="8"/>
  <c r="PES118" i="8"/>
  <c r="PER118" i="8"/>
  <c r="PEQ118" i="8"/>
  <c r="PEP118" i="8"/>
  <c r="PEO118" i="8"/>
  <c r="PEN118" i="8"/>
  <c r="PEM118" i="8"/>
  <c r="PEL118" i="8"/>
  <c r="PEK118" i="8"/>
  <c r="PEJ118" i="8"/>
  <c r="PEI118" i="8"/>
  <c r="PEH118" i="8"/>
  <c r="PEG118" i="8"/>
  <c r="PEF118" i="8"/>
  <c r="PEE118" i="8"/>
  <c r="PED118" i="8"/>
  <c r="PEC118" i="8"/>
  <c r="PEB118" i="8"/>
  <c r="PEA118" i="8"/>
  <c r="PDZ118" i="8"/>
  <c r="PDY118" i="8"/>
  <c r="PDX118" i="8"/>
  <c r="PDW118" i="8"/>
  <c r="PDV118" i="8"/>
  <c r="PDU118" i="8"/>
  <c r="PDT118" i="8"/>
  <c r="PDS118" i="8"/>
  <c r="PDR118" i="8"/>
  <c r="PDQ118" i="8"/>
  <c r="PDP118" i="8"/>
  <c r="PDO118" i="8"/>
  <c r="PDN118" i="8"/>
  <c r="PDM118" i="8"/>
  <c r="PDL118" i="8"/>
  <c r="PDK118" i="8"/>
  <c r="PDJ118" i="8"/>
  <c r="PDI118" i="8"/>
  <c r="PDH118" i="8"/>
  <c r="PDG118" i="8"/>
  <c r="PDF118" i="8"/>
  <c r="PDE118" i="8"/>
  <c r="PDD118" i="8"/>
  <c r="PDC118" i="8"/>
  <c r="PDB118" i="8"/>
  <c r="PDA118" i="8"/>
  <c r="PCZ118" i="8"/>
  <c r="PCY118" i="8"/>
  <c r="PCX118" i="8"/>
  <c r="PCW118" i="8"/>
  <c r="PCV118" i="8"/>
  <c r="PCU118" i="8"/>
  <c r="PCT118" i="8"/>
  <c r="PCS118" i="8"/>
  <c r="PCR118" i="8"/>
  <c r="PCQ118" i="8"/>
  <c r="PCP118" i="8"/>
  <c r="PCO118" i="8"/>
  <c r="PCN118" i="8"/>
  <c r="PCM118" i="8"/>
  <c r="PCL118" i="8"/>
  <c r="PCK118" i="8"/>
  <c r="PCJ118" i="8"/>
  <c r="PCI118" i="8"/>
  <c r="PCH118" i="8"/>
  <c r="PCG118" i="8"/>
  <c r="PCF118" i="8"/>
  <c r="PCE118" i="8"/>
  <c r="PCD118" i="8"/>
  <c r="PCC118" i="8"/>
  <c r="PCB118" i="8"/>
  <c r="PCA118" i="8"/>
  <c r="PBZ118" i="8"/>
  <c r="PBY118" i="8"/>
  <c r="PBX118" i="8"/>
  <c r="PBW118" i="8"/>
  <c r="PBV118" i="8"/>
  <c r="PBU118" i="8"/>
  <c r="PBT118" i="8"/>
  <c r="PBS118" i="8"/>
  <c r="PBR118" i="8"/>
  <c r="PBQ118" i="8"/>
  <c r="PBP118" i="8"/>
  <c r="PBO118" i="8"/>
  <c r="PBN118" i="8"/>
  <c r="PBM118" i="8"/>
  <c r="PBL118" i="8"/>
  <c r="PBK118" i="8"/>
  <c r="PBJ118" i="8"/>
  <c r="PBI118" i="8"/>
  <c r="PBH118" i="8"/>
  <c r="PBG118" i="8"/>
  <c r="PBF118" i="8"/>
  <c r="PBE118" i="8"/>
  <c r="PBD118" i="8"/>
  <c r="PBC118" i="8"/>
  <c r="PBB118" i="8"/>
  <c r="PBA118" i="8"/>
  <c r="PAZ118" i="8"/>
  <c r="PAY118" i="8"/>
  <c r="PAX118" i="8"/>
  <c r="PAW118" i="8"/>
  <c r="PAV118" i="8"/>
  <c r="PAU118" i="8"/>
  <c r="PAT118" i="8"/>
  <c r="PAS118" i="8"/>
  <c r="PAR118" i="8"/>
  <c r="PAQ118" i="8"/>
  <c r="PAP118" i="8"/>
  <c r="PAO118" i="8"/>
  <c r="PAN118" i="8"/>
  <c r="PAM118" i="8"/>
  <c r="PAL118" i="8"/>
  <c r="PAK118" i="8"/>
  <c r="PAJ118" i="8"/>
  <c r="PAI118" i="8"/>
  <c r="PAH118" i="8"/>
  <c r="PAG118" i="8"/>
  <c r="PAF118" i="8"/>
  <c r="PAE118" i="8"/>
  <c r="PAD118" i="8"/>
  <c r="PAC118" i="8"/>
  <c r="PAB118" i="8"/>
  <c r="PAA118" i="8"/>
  <c r="OZZ118" i="8"/>
  <c r="OZY118" i="8"/>
  <c r="OZX118" i="8"/>
  <c r="OZW118" i="8"/>
  <c r="OZV118" i="8"/>
  <c r="OZU118" i="8"/>
  <c r="OZT118" i="8"/>
  <c r="OZS118" i="8"/>
  <c r="OZR118" i="8"/>
  <c r="OZQ118" i="8"/>
  <c r="OZP118" i="8"/>
  <c r="OZO118" i="8"/>
  <c r="OZN118" i="8"/>
  <c r="OZM118" i="8"/>
  <c r="OZL118" i="8"/>
  <c r="OZK118" i="8"/>
  <c r="OZJ118" i="8"/>
  <c r="OZI118" i="8"/>
  <c r="OZH118" i="8"/>
  <c r="OZG118" i="8"/>
  <c r="OZF118" i="8"/>
  <c r="OZE118" i="8"/>
  <c r="OZD118" i="8"/>
  <c r="OZC118" i="8"/>
  <c r="OZB118" i="8"/>
  <c r="OZA118" i="8"/>
  <c r="OYZ118" i="8"/>
  <c r="OYY118" i="8"/>
  <c r="OYX118" i="8"/>
  <c r="OYW118" i="8"/>
  <c r="OYV118" i="8"/>
  <c r="OYU118" i="8"/>
  <c r="OYT118" i="8"/>
  <c r="OYS118" i="8"/>
  <c r="OYR118" i="8"/>
  <c r="OYQ118" i="8"/>
  <c r="OYP118" i="8"/>
  <c r="OYO118" i="8"/>
  <c r="OYN118" i="8"/>
  <c r="OYM118" i="8"/>
  <c r="OYL118" i="8"/>
  <c r="OYK118" i="8"/>
  <c r="OYJ118" i="8"/>
  <c r="OYI118" i="8"/>
  <c r="OYH118" i="8"/>
  <c r="OYG118" i="8"/>
  <c r="OYF118" i="8"/>
  <c r="OYE118" i="8"/>
  <c r="OYD118" i="8"/>
  <c r="OYC118" i="8"/>
  <c r="OYB118" i="8"/>
  <c r="OYA118" i="8"/>
  <c r="OXZ118" i="8"/>
  <c r="OXY118" i="8"/>
  <c r="OXX118" i="8"/>
  <c r="OXW118" i="8"/>
  <c r="OXV118" i="8"/>
  <c r="OXU118" i="8"/>
  <c r="OXT118" i="8"/>
  <c r="OXS118" i="8"/>
  <c r="OXR118" i="8"/>
  <c r="OXQ118" i="8"/>
  <c r="OXP118" i="8"/>
  <c r="OXO118" i="8"/>
  <c r="OXN118" i="8"/>
  <c r="OXM118" i="8"/>
  <c r="OXL118" i="8"/>
  <c r="OXK118" i="8"/>
  <c r="OXJ118" i="8"/>
  <c r="OXI118" i="8"/>
  <c r="OXH118" i="8"/>
  <c r="OXG118" i="8"/>
  <c r="OXF118" i="8"/>
  <c r="OXE118" i="8"/>
  <c r="OXD118" i="8"/>
  <c r="OXC118" i="8"/>
  <c r="OXB118" i="8"/>
  <c r="OXA118" i="8"/>
  <c r="OWZ118" i="8"/>
  <c r="OWY118" i="8"/>
  <c r="OWX118" i="8"/>
  <c r="OWW118" i="8"/>
  <c r="OWV118" i="8"/>
  <c r="OWU118" i="8"/>
  <c r="OWT118" i="8"/>
  <c r="OWS118" i="8"/>
  <c r="OWR118" i="8"/>
  <c r="OWQ118" i="8"/>
  <c r="OWP118" i="8"/>
  <c r="OWO118" i="8"/>
  <c r="OWN118" i="8"/>
  <c r="OWM118" i="8"/>
  <c r="OWL118" i="8"/>
  <c r="OWK118" i="8"/>
  <c r="OWJ118" i="8"/>
  <c r="OWI118" i="8"/>
  <c r="OWH118" i="8"/>
  <c r="OWG118" i="8"/>
  <c r="OWF118" i="8"/>
  <c r="OWE118" i="8"/>
  <c r="OWD118" i="8"/>
  <c r="OWC118" i="8"/>
  <c r="OWB118" i="8"/>
  <c r="OWA118" i="8"/>
  <c r="OVZ118" i="8"/>
  <c r="OVY118" i="8"/>
  <c r="OVX118" i="8"/>
  <c r="OVW118" i="8"/>
  <c r="OVV118" i="8"/>
  <c r="OVU118" i="8"/>
  <c r="OVT118" i="8"/>
  <c r="OVS118" i="8"/>
  <c r="OVR118" i="8"/>
  <c r="OVQ118" i="8"/>
  <c r="OVP118" i="8"/>
  <c r="OVO118" i="8"/>
  <c r="OVN118" i="8"/>
  <c r="OVM118" i="8"/>
  <c r="OVL118" i="8"/>
  <c r="OVK118" i="8"/>
  <c r="OVJ118" i="8"/>
  <c r="OVI118" i="8"/>
  <c r="OVH118" i="8"/>
  <c r="OVG118" i="8"/>
  <c r="OVF118" i="8"/>
  <c r="OVE118" i="8"/>
  <c r="OVD118" i="8"/>
  <c r="OVC118" i="8"/>
  <c r="OVB118" i="8"/>
  <c r="OVA118" i="8"/>
  <c r="OUZ118" i="8"/>
  <c r="OUY118" i="8"/>
  <c r="OUX118" i="8"/>
  <c r="OUW118" i="8"/>
  <c r="OUV118" i="8"/>
  <c r="OUU118" i="8"/>
  <c r="OUT118" i="8"/>
  <c r="OUS118" i="8"/>
  <c r="OUR118" i="8"/>
  <c r="OUQ118" i="8"/>
  <c r="OUP118" i="8"/>
  <c r="OUO118" i="8"/>
  <c r="OUN118" i="8"/>
  <c r="OUM118" i="8"/>
  <c r="OUL118" i="8"/>
  <c r="OUK118" i="8"/>
  <c r="OUJ118" i="8"/>
  <c r="OUI118" i="8"/>
  <c r="OUH118" i="8"/>
  <c r="OUG118" i="8"/>
  <c r="OUF118" i="8"/>
  <c r="OUE118" i="8"/>
  <c r="OUD118" i="8"/>
  <c r="OUC118" i="8"/>
  <c r="OUB118" i="8"/>
  <c r="OUA118" i="8"/>
  <c r="OTZ118" i="8"/>
  <c r="OTY118" i="8"/>
  <c r="OTX118" i="8"/>
  <c r="OTW118" i="8"/>
  <c r="OTV118" i="8"/>
  <c r="OTU118" i="8"/>
  <c r="OTT118" i="8"/>
  <c r="OTS118" i="8"/>
  <c r="OTR118" i="8"/>
  <c r="OTQ118" i="8"/>
  <c r="OTP118" i="8"/>
  <c r="OTO118" i="8"/>
  <c r="OTN118" i="8"/>
  <c r="OTM118" i="8"/>
  <c r="OTL118" i="8"/>
  <c r="OTK118" i="8"/>
  <c r="OTJ118" i="8"/>
  <c r="OTI118" i="8"/>
  <c r="OTH118" i="8"/>
  <c r="OTG118" i="8"/>
  <c r="OTF118" i="8"/>
  <c r="OTE118" i="8"/>
  <c r="OTD118" i="8"/>
  <c r="OTC118" i="8"/>
  <c r="OTB118" i="8"/>
  <c r="OTA118" i="8"/>
  <c r="OSZ118" i="8"/>
  <c r="OSY118" i="8"/>
  <c r="OSX118" i="8"/>
  <c r="OSW118" i="8"/>
  <c r="OSV118" i="8"/>
  <c r="OSU118" i="8"/>
  <c r="OST118" i="8"/>
  <c r="OSS118" i="8"/>
  <c r="OSR118" i="8"/>
  <c r="OSQ118" i="8"/>
  <c r="OSP118" i="8"/>
  <c r="OSO118" i="8"/>
  <c r="OSN118" i="8"/>
  <c r="OSM118" i="8"/>
  <c r="OSL118" i="8"/>
  <c r="OSK118" i="8"/>
  <c r="OSJ118" i="8"/>
  <c r="OSI118" i="8"/>
  <c r="OSH118" i="8"/>
  <c r="OSG118" i="8"/>
  <c r="OSF118" i="8"/>
  <c r="OSE118" i="8"/>
  <c r="OSD118" i="8"/>
  <c r="OSC118" i="8"/>
  <c r="OSB118" i="8"/>
  <c r="OSA118" i="8"/>
  <c r="ORZ118" i="8"/>
  <c r="ORY118" i="8"/>
  <c r="ORX118" i="8"/>
  <c r="ORW118" i="8"/>
  <c r="ORV118" i="8"/>
  <c r="ORU118" i="8"/>
  <c r="ORT118" i="8"/>
  <c r="ORS118" i="8"/>
  <c r="ORR118" i="8"/>
  <c r="ORQ118" i="8"/>
  <c r="ORP118" i="8"/>
  <c r="ORO118" i="8"/>
  <c r="ORN118" i="8"/>
  <c r="ORM118" i="8"/>
  <c r="ORL118" i="8"/>
  <c r="ORK118" i="8"/>
  <c r="ORJ118" i="8"/>
  <c r="ORI118" i="8"/>
  <c r="ORH118" i="8"/>
  <c r="ORG118" i="8"/>
  <c r="ORF118" i="8"/>
  <c r="ORE118" i="8"/>
  <c r="ORD118" i="8"/>
  <c r="ORC118" i="8"/>
  <c r="ORB118" i="8"/>
  <c r="ORA118" i="8"/>
  <c r="OQZ118" i="8"/>
  <c r="OQY118" i="8"/>
  <c r="OQX118" i="8"/>
  <c r="OQW118" i="8"/>
  <c r="OQV118" i="8"/>
  <c r="OQU118" i="8"/>
  <c r="OQT118" i="8"/>
  <c r="OQS118" i="8"/>
  <c r="OQR118" i="8"/>
  <c r="OQQ118" i="8"/>
  <c r="OQP118" i="8"/>
  <c r="OQO118" i="8"/>
  <c r="OQN118" i="8"/>
  <c r="OQM118" i="8"/>
  <c r="OQL118" i="8"/>
  <c r="OQK118" i="8"/>
  <c r="OQJ118" i="8"/>
  <c r="OQI118" i="8"/>
  <c r="OQH118" i="8"/>
  <c r="OQG118" i="8"/>
  <c r="OQF118" i="8"/>
  <c r="OQE118" i="8"/>
  <c r="OQD118" i="8"/>
  <c r="OQC118" i="8"/>
  <c r="OQB118" i="8"/>
  <c r="OQA118" i="8"/>
  <c r="OPZ118" i="8"/>
  <c r="OPY118" i="8"/>
  <c r="OPX118" i="8"/>
  <c r="OPW118" i="8"/>
  <c r="OPV118" i="8"/>
  <c r="OPU118" i="8"/>
  <c r="OPT118" i="8"/>
  <c r="OPS118" i="8"/>
  <c r="OPR118" i="8"/>
  <c r="OPQ118" i="8"/>
  <c r="OPP118" i="8"/>
  <c r="OPO118" i="8"/>
  <c r="OPN118" i="8"/>
  <c r="OPM118" i="8"/>
  <c r="OPL118" i="8"/>
  <c r="OPK118" i="8"/>
  <c r="OPJ118" i="8"/>
  <c r="OPI118" i="8"/>
  <c r="OPH118" i="8"/>
  <c r="OPG118" i="8"/>
  <c r="OPF118" i="8"/>
  <c r="OPE118" i="8"/>
  <c r="OPD118" i="8"/>
  <c r="OPC118" i="8"/>
  <c r="OPB118" i="8"/>
  <c r="OPA118" i="8"/>
  <c r="OOZ118" i="8"/>
  <c r="OOY118" i="8"/>
  <c r="OOX118" i="8"/>
  <c r="OOW118" i="8"/>
  <c r="OOV118" i="8"/>
  <c r="OOU118" i="8"/>
  <c r="OOT118" i="8"/>
  <c r="OOS118" i="8"/>
  <c r="OOR118" i="8"/>
  <c r="OOQ118" i="8"/>
  <c r="OOP118" i="8"/>
  <c r="OOO118" i="8"/>
  <c r="OON118" i="8"/>
  <c r="OOM118" i="8"/>
  <c r="OOL118" i="8"/>
  <c r="OOK118" i="8"/>
  <c r="OOJ118" i="8"/>
  <c r="OOI118" i="8"/>
  <c r="OOH118" i="8"/>
  <c r="OOG118" i="8"/>
  <c r="OOF118" i="8"/>
  <c r="OOE118" i="8"/>
  <c r="OOD118" i="8"/>
  <c r="OOC118" i="8"/>
  <c r="OOB118" i="8"/>
  <c r="OOA118" i="8"/>
  <c r="ONZ118" i="8"/>
  <c r="ONY118" i="8"/>
  <c r="ONX118" i="8"/>
  <c r="ONW118" i="8"/>
  <c r="ONV118" i="8"/>
  <c r="ONU118" i="8"/>
  <c r="ONT118" i="8"/>
  <c r="ONS118" i="8"/>
  <c r="ONR118" i="8"/>
  <c r="ONQ118" i="8"/>
  <c r="ONP118" i="8"/>
  <c r="ONO118" i="8"/>
  <c r="ONN118" i="8"/>
  <c r="ONM118" i="8"/>
  <c r="ONL118" i="8"/>
  <c r="ONK118" i="8"/>
  <c r="ONJ118" i="8"/>
  <c r="ONI118" i="8"/>
  <c r="ONH118" i="8"/>
  <c r="ONG118" i="8"/>
  <c r="ONF118" i="8"/>
  <c r="ONE118" i="8"/>
  <c r="OND118" i="8"/>
  <c r="ONC118" i="8"/>
  <c r="ONB118" i="8"/>
  <c r="ONA118" i="8"/>
  <c r="OMZ118" i="8"/>
  <c r="OMY118" i="8"/>
  <c r="OMX118" i="8"/>
  <c r="OMW118" i="8"/>
  <c r="OMV118" i="8"/>
  <c r="OMU118" i="8"/>
  <c r="OMT118" i="8"/>
  <c r="OMS118" i="8"/>
  <c r="OMR118" i="8"/>
  <c r="OMQ118" i="8"/>
  <c r="OMP118" i="8"/>
  <c r="OMO118" i="8"/>
  <c r="OMN118" i="8"/>
  <c r="OMM118" i="8"/>
  <c r="OML118" i="8"/>
  <c r="OMK118" i="8"/>
  <c r="OMJ118" i="8"/>
  <c r="OMI118" i="8"/>
  <c r="OMH118" i="8"/>
  <c r="OMG118" i="8"/>
  <c r="OMF118" i="8"/>
  <c r="OME118" i="8"/>
  <c r="OMD118" i="8"/>
  <c r="OMC118" i="8"/>
  <c r="OMB118" i="8"/>
  <c r="OMA118" i="8"/>
  <c r="OLZ118" i="8"/>
  <c r="OLY118" i="8"/>
  <c r="OLX118" i="8"/>
  <c r="OLW118" i="8"/>
  <c r="OLV118" i="8"/>
  <c r="OLU118" i="8"/>
  <c r="OLT118" i="8"/>
  <c r="OLS118" i="8"/>
  <c r="OLR118" i="8"/>
  <c r="OLQ118" i="8"/>
  <c r="OLP118" i="8"/>
  <c r="OLO118" i="8"/>
  <c r="OLN118" i="8"/>
  <c r="OLM118" i="8"/>
  <c r="OLL118" i="8"/>
  <c r="OLK118" i="8"/>
  <c r="OLJ118" i="8"/>
  <c r="OLI118" i="8"/>
  <c r="OLH118" i="8"/>
  <c r="OLG118" i="8"/>
  <c r="OLF118" i="8"/>
  <c r="OLE118" i="8"/>
  <c r="OLD118" i="8"/>
  <c r="OLC118" i="8"/>
  <c r="OLB118" i="8"/>
  <c r="OLA118" i="8"/>
  <c r="OKZ118" i="8"/>
  <c r="OKY118" i="8"/>
  <c r="OKX118" i="8"/>
  <c r="OKW118" i="8"/>
  <c r="OKV118" i="8"/>
  <c r="OKU118" i="8"/>
  <c r="OKT118" i="8"/>
  <c r="OKS118" i="8"/>
  <c r="OKR118" i="8"/>
  <c r="OKQ118" i="8"/>
  <c r="OKP118" i="8"/>
  <c r="OKO118" i="8"/>
  <c r="OKN118" i="8"/>
  <c r="OKM118" i="8"/>
  <c r="OKL118" i="8"/>
  <c r="OKK118" i="8"/>
  <c r="OKJ118" i="8"/>
  <c r="OKI118" i="8"/>
  <c r="OKH118" i="8"/>
  <c r="OKG118" i="8"/>
  <c r="OKF118" i="8"/>
  <c r="OKE118" i="8"/>
  <c r="OKD118" i="8"/>
  <c r="OKC118" i="8"/>
  <c r="OKB118" i="8"/>
  <c r="OKA118" i="8"/>
  <c r="OJZ118" i="8"/>
  <c r="OJY118" i="8"/>
  <c r="OJX118" i="8"/>
  <c r="OJW118" i="8"/>
  <c r="OJV118" i="8"/>
  <c r="OJU118" i="8"/>
  <c r="OJT118" i="8"/>
  <c r="OJS118" i="8"/>
  <c r="OJR118" i="8"/>
  <c r="OJQ118" i="8"/>
  <c r="OJP118" i="8"/>
  <c r="OJO118" i="8"/>
  <c r="OJN118" i="8"/>
  <c r="OJM118" i="8"/>
  <c r="OJL118" i="8"/>
  <c r="OJK118" i="8"/>
  <c r="OJJ118" i="8"/>
  <c r="OJI118" i="8"/>
  <c r="OJH118" i="8"/>
  <c r="OJG118" i="8"/>
  <c r="OJF118" i="8"/>
  <c r="OJE118" i="8"/>
  <c r="OJD118" i="8"/>
  <c r="OJC118" i="8"/>
  <c r="OJB118" i="8"/>
  <c r="OJA118" i="8"/>
  <c r="OIZ118" i="8"/>
  <c r="OIY118" i="8"/>
  <c r="OIX118" i="8"/>
  <c r="OIW118" i="8"/>
  <c r="OIV118" i="8"/>
  <c r="OIU118" i="8"/>
  <c r="OIT118" i="8"/>
  <c r="OIS118" i="8"/>
  <c r="OIR118" i="8"/>
  <c r="OIQ118" i="8"/>
  <c r="OIP118" i="8"/>
  <c r="OIO118" i="8"/>
  <c r="OIN118" i="8"/>
  <c r="OIM118" i="8"/>
  <c r="OIL118" i="8"/>
  <c r="OIK118" i="8"/>
  <c r="OIJ118" i="8"/>
  <c r="OII118" i="8"/>
  <c r="OIH118" i="8"/>
  <c r="OIG118" i="8"/>
  <c r="OIF118" i="8"/>
  <c r="OIE118" i="8"/>
  <c r="OID118" i="8"/>
  <c r="OIC118" i="8"/>
  <c r="OIB118" i="8"/>
  <c r="OIA118" i="8"/>
  <c r="OHZ118" i="8"/>
  <c r="OHY118" i="8"/>
  <c r="OHX118" i="8"/>
  <c r="OHW118" i="8"/>
  <c r="OHV118" i="8"/>
  <c r="OHU118" i="8"/>
  <c r="OHT118" i="8"/>
  <c r="OHS118" i="8"/>
  <c r="OHR118" i="8"/>
  <c r="OHQ118" i="8"/>
  <c r="OHP118" i="8"/>
  <c r="OHO118" i="8"/>
  <c r="OHN118" i="8"/>
  <c r="OHM118" i="8"/>
  <c r="OHL118" i="8"/>
  <c r="OHK118" i="8"/>
  <c r="OHJ118" i="8"/>
  <c r="OHI118" i="8"/>
  <c r="OHH118" i="8"/>
  <c r="OHG118" i="8"/>
  <c r="OHF118" i="8"/>
  <c r="OHE118" i="8"/>
  <c r="OHD118" i="8"/>
  <c r="OHC118" i="8"/>
  <c r="OHB118" i="8"/>
  <c r="OHA118" i="8"/>
  <c r="OGZ118" i="8"/>
  <c r="OGY118" i="8"/>
  <c r="OGX118" i="8"/>
  <c r="OGW118" i="8"/>
  <c r="OGV118" i="8"/>
  <c r="OGU118" i="8"/>
  <c r="OGT118" i="8"/>
  <c r="OGS118" i="8"/>
  <c r="OGR118" i="8"/>
  <c r="OGQ118" i="8"/>
  <c r="OGP118" i="8"/>
  <c r="OGO118" i="8"/>
  <c r="OGN118" i="8"/>
  <c r="OGM118" i="8"/>
  <c r="OGL118" i="8"/>
  <c r="OGK118" i="8"/>
  <c r="OGJ118" i="8"/>
  <c r="OGI118" i="8"/>
  <c r="OGH118" i="8"/>
  <c r="OGG118" i="8"/>
  <c r="OGF118" i="8"/>
  <c r="OGE118" i="8"/>
  <c r="OGD118" i="8"/>
  <c r="OGC118" i="8"/>
  <c r="OGB118" i="8"/>
  <c r="OGA118" i="8"/>
  <c r="OFZ118" i="8"/>
  <c r="OFY118" i="8"/>
  <c r="OFX118" i="8"/>
  <c r="OFW118" i="8"/>
  <c r="OFV118" i="8"/>
  <c r="OFU118" i="8"/>
  <c r="OFT118" i="8"/>
  <c r="OFS118" i="8"/>
  <c r="OFR118" i="8"/>
  <c r="OFQ118" i="8"/>
  <c r="OFP118" i="8"/>
  <c r="OFO118" i="8"/>
  <c r="OFN118" i="8"/>
  <c r="OFM118" i="8"/>
  <c r="OFL118" i="8"/>
  <c r="OFK118" i="8"/>
  <c r="OFJ118" i="8"/>
  <c r="OFI118" i="8"/>
  <c r="OFH118" i="8"/>
  <c r="OFG118" i="8"/>
  <c r="OFF118" i="8"/>
  <c r="OFE118" i="8"/>
  <c r="OFD118" i="8"/>
  <c r="OFC118" i="8"/>
  <c r="OFB118" i="8"/>
  <c r="OFA118" i="8"/>
  <c r="OEZ118" i="8"/>
  <c r="OEY118" i="8"/>
  <c r="OEX118" i="8"/>
  <c r="OEW118" i="8"/>
  <c r="OEV118" i="8"/>
  <c r="OEU118" i="8"/>
  <c r="OET118" i="8"/>
  <c r="OES118" i="8"/>
  <c r="OER118" i="8"/>
  <c r="OEQ118" i="8"/>
  <c r="OEP118" i="8"/>
  <c r="OEO118" i="8"/>
  <c r="OEN118" i="8"/>
  <c r="OEM118" i="8"/>
  <c r="OEL118" i="8"/>
  <c r="OEK118" i="8"/>
  <c r="OEJ118" i="8"/>
  <c r="OEI118" i="8"/>
  <c r="OEH118" i="8"/>
  <c r="OEG118" i="8"/>
  <c r="OEF118" i="8"/>
  <c r="OEE118" i="8"/>
  <c r="OED118" i="8"/>
  <c r="OEC118" i="8"/>
  <c r="OEB118" i="8"/>
  <c r="OEA118" i="8"/>
  <c r="ODZ118" i="8"/>
  <c r="ODY118" i="8"/>
  <c r="ODX118" i="8"/>
  <c r="ODW118" i="8"/>
  <c r="ODV118" i="8"/>
  <c r="ODU118" i="8"/>
  <c r="ODT118" i="8"/>
  <c r="ODS118" i="8"/>
  <c r="ODR118" i="8"/>
  <c r="ODQ118" i="8"/>
  <c r="ODP118" i="8"/>
  <c r="ODO118" i="8"/>
  <c r="ODN118" i="8"/>
  <c r="ODM118" i="8"/>
  <c r="ODL118" i="8"/>
  <c r="ODK118" i="8"/>
  <c r="ODJ118" i="8"/>
  <c r="ODI118" i="8"/>
  <c r="ODH118" i="8"/>
  <c r="ODG118" i="8"/>
  <c r="ODF118" i="8"/>
  <c r="ODE118" i="8"/>
  <c r="ODD118" i="8"/>
  <c r="ODC118" i="8"/>
  <c r="ODB118" i="8"/>
  <c r="ODA118" i="8"/>
  <c r="OCZ118" i="8"/>
  <c r="OCY118" i="8"/>
  <c r="OCX118" i="8"/>
  <c r="OCW118" i="8"/>
  <c r="OCV118" i="8"/>
  <c r="OCU118" i="8"/>
  <c r="OCT118" i="8"/>
  <c r="OCS118" i="8"/>
  <c r="OCR118" i="8"/>
  <c r="OCQ118" i="8"/>
  <c r="OCP118" i="8"/>
  <c r="OCO118" i="8"/>
  <c r="OCN118" i="8"/>
  <c r="OCM118" i="8"/>
  <c r="OCL118" i="8"/>
  <c r="OCK118" i="8"/>
  <c r="OCJ118" i="8"/>
  <c r="OCI118" i="8"/>
  <c r="OCH118" i="8"/>
  <c r="OCG118" i="8"/>
  <c r="OCF118" i="8"/>
  <c r="OCE118" i="8"/>
  <c r="OCD118" i="8"/>
  <c r="OCC118" i="8"/>
  <c r="OCB118" i="8"/>
  <c r="OCA118" i="8"/>
  <c r="OBZ118" i="8"/>
  <c r="OBY118" i="8"/>
  <c r="OBX118" i="8"/>
  <c r="OBW118" i="8"/>
  <c r="OBV118" i="8"/>
  <c r="OBU118" i="8"/>
  <c r="OBT118" i="8"/>
  <c r="OBS118" i="8"/>
  <c r="OBR118" i="8"/>
  <c r="OBQ118" i="8"/>
  <c r="OBP118" i="8"/>
  <c r="OBO118" i="8"/>
  <c r="OBN118" i="8"/>
  <c r="OBM118" i="8"/>
  <c r="OBL118" i="8"/>
  <c r="OBK118" i="8"/>
  <c r="OBJ118" i="8"/>
  <c r="OBI118" i="8"/>
  <c r="OBH118" i="8"/>
  <c r="OBG118" i="8"/>
  <c r="OBF118" i="8"/>
  <c r="OBE118" i="8"/>
  <c r="OBD118" i="8"/>
  <c r="OBC118" i="8"/>
  <c r="OBB118" i="8"/>
  <c r="OBA118" i="8"/>
  <c r="OAZ118" i="8"/>
  <c r="OAY118" i="8"/>
  <c r="OAX118" i="8"/>
  <c r="OAW118" i="8"/>
  <c r="OAV118" i="8"/>
  <c r="OAU118" i="8"/>
  <c r="OAT118" i="8"/>
  <c r="OAS118" i="8"/>
  <c r="OAR118" i="8"/>
  <c r="OAQ118" i="8"/>
  <c r="OAP118" i="8"/>
  <c r="OAO118" i="8"/>
  <c r="OAN118" i="8"/>
  <c r="OAM118" i="8"/>
  <c r="OAL118" i="8"/>
  <c r="OAK118" i="8"/>
  <c r="OAJ118" i="8"/>
  <c r="OAI118" i="8"/>
  <c r="OAH118" i="8"/>
  <c r="OAG118" i="8"/>
  <c r="OAF118" i="8"/>
  <c r="OAE118" i="8"/>
  <c r="OAD118" i="8"/>
  <c r="OAC118" i="8"/>
  <c r="OAB118" i="8"/>
  <c r="OAA118" i="8"/>
  <c r="NZZ118" i="8"/>
  <c r="NZY118" i="8"/>
  <c r="NZX118" i="8"/>
  <c r="NZW118" i="8"/>
  <c r="NZV118" i="8"/>
  <c r="NZU118" i="8"/>
  <c r="NZT118" i="8"/>
  <c r="NZS118" i="8"/>
  <c r="NZR118" i="8"/>
  <c r="NZQ118" i="8"/>
  <c r="NZP118" i="8"/>
  <c r="NZO118" i="8"/>
  <c r="NZN118" i="8"/>
  <c r="NZM118" i="8"/>
  <c r="NZL118" i="8"/>
  <c r="NZK118" i="8"/>
  <c r="NZJ118" i="8"/>
  <c r="NZI118" i="8"/>
  <c r="NZH118" i="8"/>
  <c r="NZG118" i="8"/>
  <c r="NZF118" i="8"/>
  <c r="NZE118" i="8"/>
  <c r="NZD118" i="8"/>
  <c r="NZC118" i="8"/>
  <c r="NZB118" i="8"/>
  <c r="NZA118" i="8"/>
  <c r="NYZ118" i="8"/>
  <c r="NYY118" i="8"/>
  <c r="NYX118" i="8"/>
  <c r="NYW118" i="8"/>
  <c r="NYV118" i="8"/>
  <c r="NYU118" i="8"/>
  <c r="NYT118" i="8"/>
  <c r="NYS118" i="8"/>
  <c r="NYR118" i="8"/>
  <c r="NYQ118" i="8"/>
  <c r="NYP118" i="8"/>
  <c r="NYO118" i="8"/>
  <c r="NYN118" i="8"/>
  <c r="NYM118" i="8"/>
  <c r="NYL118" i="8"/>
  <c r="NYK118" i="8"/>
  <c r="NYJ118" i="8"/>
  <c r="NYI118" i="8"/>
  <c r="NYH118" i="8"/>
  <c r="NYG118" i="8"/>
  <c r="NYF118" i="8"/>
  <c r="NYE118" i="8"/>
  <c r="NYD118" i="8"/>
  <c r="NYC118" i="8"/>
  <c r="NYB118" i="8"/>
  <c r="NYA118" i="8"/>
  <c r="NXZ118" i="8"/>
  <c r="NXY118" i="8"/>
  <c r="NXX118" i="8"/>
  <c r="NXW118" i="8"/>
  <c r="NXV118" i="8"/>
  <c r="NXU118" i="8"/>
  <c r="NXT118" i="8"/>
  <c r="NXS118" i="8"/>
  <c r="NXR118" i="8"/>
  <c r="NXQ118" i="8"/>
  <c r="NXP118" i="8"/>
  <c r="NXO118" i="8"/>
  <c r="NXN118" i="8"/>
  <c r="NXM118" i="8"/>
  <c r="NXL118" i="8"/>
  <c r="NXK118" i="8"/>
  <c r="NXJ118" i="8"/>
  <c r="NXI118" i="8"/>
  <c r="NXH118" i="8"/>
  <c r="NXG118" i="8"/>
  <c r="NXF118" i="8"/>
  <c r="NXE118" i="8"/>
  <c r="NXD118" i="8"/>
  <c r="NXC118" i="8"/>
  <c r="NXB118" i="8"/>
  <c r="NXA118" i="8"/>
  <c r="NWZ118" i="8"/>
  <c r="NWY118" i="8"/>
  <c r="NWX118" i="8"/>
  <c r="NWW118" i="8"/>
  <c r="NWV118" i="8"/>
  <c r="NWU118" i="8"/>
  <c r="NWT118" i="8"/>
  <c r="NWS118" i="8"/>
  <c r="NWR118" i="8"/>
  <c r="NWQ118" i="8"/>
  <c r="NWP118" i="8"/>
  <c r="NWO118" i="8"/>
  <c r="NWN118" i="8"/>
  <c r="NWM118" i="8"/>
  <c r="NWL118" i="8"/>
  <c r="NWK118" i="8"/>
  <c r="NWJ118" i="8"/>
  <c r="NWI118" i="8"/>
  <c r="NWH118" i="8"/>
  <c r="NWG118" i="8"/>
  <c r="NWF118" i="8"/>
  <c r="NWE118" i="8"/>
  <c r="NWD118" i="8"/>
  <c r="NWC118" i="8"/>
  <c r="NWB118" i="8"/>
  <c r="NWA118" i="8"/>
  <c r="NVZ118" i="8"/>
  <c r="NVY118" i="8"/>
  <c r="NVX118" i="8"/>
  <c r="NVW118" i="8"/>
  <c r="NVV118" i="8"/>
  <c r="NVU118" i="8"/>
  <c r="NVT118" i="8"/>
  <c r="NVS118" i="8"/>
  <c r="NVR118" i="8"/>
  <c r="NVQ118" i="8"/>
  <c r="NVP118" i="8"/>
  <c r="NVO118" i="8"/>
  <c r="NVN118" i="8"/>
  <c r="NVM118" i="8"/>
  <c r="NVL118" i="8"/>
  <c r="NVK118" i="8"/>
  <c r="NVJ118" i="8"/>
  <c r="NVI118" i="8"/>
  <c r="NVH118" i="8"/>
  <c r="NVG118" i="8"/>
  <c r="NVF118" i="8"/>
  <c r="NVE118" i="8"/>
  <c r="NVD118" i="8"/>
  <c r="NVC118" i="8"/>
  <c r="NVB118" i="8"/>
  <c r="NVA118" i="8"/>
  <c r="NUZ118" i="8"/>
  <c r="NUY118" i="8"/>
  <c r="NUX118" i="8"/>
  <c r="NUW118" i="8"/>
  <c r="NUV118" i="8"/>
  <c r="NUU118" i="8"/>
  <c r="NUT118" i="8"/>
  <c r="NUS118" i="8"/>
  <c r="NUR118" i="8"/>
  <c r="NUQ118" i="8"/>
  <c r="NUP118" i="8"/>
  <c r="NUO118" i="8"/>
  <c r="NUN118" i="8"/>
  <c r="NUM118" i="8"/>
  <c r="NUL118" i="8"/>
  <c r="NUK118" i="8"/>
  <c r="NUJ118" i="8"/>
  <c r="NUI118" i="8"/>
  <c r="NUH118" i="8"/>
  <c r="NUG118" i="8"/>
  <c r="NUF118" i="8"/>
  <c r="NUE118" i="8"/>
  <c r="NUD118" i="8"/>
  <c r="NUC118" i="8"/>
  <c r="NUB118" i="8"/>
  <c r="NUA118" i="8"/>
  <c r="NTZ118" i="8"/>
  <c r="NTY118" i="8"/>
  <c r="NTX118" i="8"/>
  <c r="NTW118" i="8"/>
  <c r="NTV118" i="8"/>
  <c r="NTU118" i="8"/>
  <c r="NTT118" i="8"/>
  <c r="NTS118" i="8"/>
  <c r="NTR118" i="8"/>
  <c r="NTQ118" i="8"/>
  <c r="NTP118" i="8"/>
  <c r="NTO118" i="8"/>
  <c r="NTN118" i="8"/>
  <c r="NTM118" i="8"/>
  <c r="NTL118" i="8"/>
  <c r="NTK118" i="8"/>
  <c r="NTJ118" i="8"/>
  <c r="NTI118" i="8"/>
  <c r="NTH118" i="8"/>
  <c r="NTG118" i="8"/>
  <c r="NTF118" i="8"/>
  <c r="NTE118" i="8"/>
  <c r="NTD118" i="8"/>
  <c r="NTC118" i="8"/>
  <c r="NTB118" i="8"/>
  <c r="NTA118" i="8"/>
  <c r="NSZ118" i="8"/>
  <c r="NSY118" i="8"/>
  <c r="NSX118" i="8"/>
  <c r="NSW118" i="8"/>
  <c r="NSV118" i="8"/>
  <c r="NSU118" i="8"/>
  <c r="NST118" i="8"/>
  <c r="NSS118" i="8"/>
  <c r="NSR118" i="8"/>
  <c r="NSQ118" i="8"/>
  <c r="NSP118" i="8"/>
  <c r="NSO118" i="8"/>
  <c r="NSN118" i="8"/>
  <c r="NSM118" i="8"/>
  <c r="NSL118" i="8"/>
  <c r="NSK118" i="8"/>
  <c r="NSJ118" i="8"/>
  <c r="NSI118" i="8"/>
  <c r="NSH118" i="8"/>
  <c r="NSG118" i="8"/>
  <c r="NSF118" i="8"/>
  <c r="NSE118" i="8"/>
  <c r="NSD118" i="8"/>
  <c r="NSC118" i="8"/>
  <c r="NSB118" i="8"/>
  <c r="NSA118" i="8"/>
  <c r="NRZ118" i="8"/>
  <c r="NRY118" i="8"/>
  <c r="NRX118" i="8"/>
  <c r="NRW118" i="8"/>
  <c r="NRV118" i="8"/>
  <c r="NRU118" i="8"/>
  <c r="NRT118" i="8"/>
  <c r="NRS118" i="8"/>
  <c r="NRR118" i="8"/>
  <c r="NRQ118" i="8"/>
  <c r="NRP118" i="8"/>
  <c r="NRO118" i="8"/>
  <c r="NRN118" i="8"/>
  <c r="NRM118" i="8"/>
  <c r="NRL118" i="8"/>
  <c r="NRK118" i="8"/>
  <c r="NRJ118" i="8"/>
  <c r="NRI118" i="8"/>
  <c r="NRH118" i="8"/>
  <c r="NRG118" i="8"/>
  <c r="NRF118" i="8"/>
  <c r="NRE118" i="8"/>
  <c r="NRD118" i="8"/>
  <c r="NRC118" i="8"/>
  <c r="NRB118" i="8"/>
  <c r="NRA118" i="8"/>
  <c r="NQZ118" i="8"/>
  <c r="NQY118" i="8"/>
  <c r="NQX118" i="8"/>
  <c r="NQW118" i="8"/>
  <c r="NQV118" i="8"/>
  <c r="NQU118" i="8"/>
  <c r="NQT118" i="8"/>
  <c r="NQS118" i="8"/>
  <c r="NQR118" i="8"/>
  <c r="NQQ118" i="8"/>
  <c r="NQP118" i="8"/>
  <c r="NQO118" i="8"/>
  <c r="NQN118" i="8"/>
  <c r="NQM118" i="8"/>
  <c r="NQL118" i="8"/>
  <c r="NQK118" i="8"/>
  <c r="NQJ118" i="8"/>
  <c r="NQI118" i="8"/>
  <c r="NQH118" i="8"/>
  <c r="NQG118" i="8"/>
  <c r="NQF118" i="8"/>
  <c r="NQE118" i="8"/>
  <c r="NQD118" i="8"/>
  <c r="NQC118" i="8"/>
  <c r="NQB118" i="8"/>
  <c r="NQA118" i="8"/>
  <c r="NPZ118" i="8"/>
  <c r="NPY118" i="8"/>
  <c r="NPX118" i="8"/>
  <c r="NPW118" i="8"/>
  <c r="NPV118" i="8"/>
  <c r="NPU118" i="8"/>
  <c r="NPT118" i="8"/>
  <c r="NPS118" i="8"/>
  <c r="NPR118" i="8"/>
  <c r="NPQ118" i="8"/>
  <c r="NPP118" i="8"/>
  <c r="NPO118" i="8"/>
  <c r="NPN118" i="8"/>
  <c r="NPM118" i="8"/>
  <c r="NPL118" i="8"/>
  <c r="NPK118" i="8"/>
  <c r="NPJ118" i="8"/>
  <c r="NPI118" i="8"/>
  <c r="NPH118" i="8"/>
  <c r="NPG118" i="8"/>
  <c r="NPF118" i="8"/>
  <c r="NPE118" i="8"/>
  <c r="NPD118" i="8"/>
  <c r="NPC118" i="8"/>
  <c r="NPB118" i="8"/>
  <c r="NPA118" i="8"/>
  <c r="NOZ118" i="8"/>
  <c r="NOY118" i="8"/>
  <c r="NOX118" i="8"/>
  <c r="NOW118" i="8"/>
  <c r="NOV118" i="8"/>
  <c r="NOU118" i="8"/>
  <c r="NOT118" i="8"/>
  <c r="NOS118" i="8"/>
  <c r="NOR118" i="8"/>
  <c r="NOQ118" i="8"/>
  <c r="NOP118" i="8"/>
  <c r="NOO118" i="8"/>
  <c r="NON118" i="8"/>
  <c r="NOM118" i="8"/>
  <c r="NOL118" i="8"/>
  <c r="NOK118" i="8"/>
  <c r="NOJ118" i="8"/>
  <c r="NOI118" i="8"/>
  <c r="NOH118" i="8"/>
  <c r="NOG118" i="8"/>
  <c r="NOF118" i="8"/>
  <c r="NOE118" i="8"/>
  <c r="NOD118" i="8"/>
  <c r="NOC118" i="8"/>
  <c r="NOB118" i="8"/>
  <c r="NOA118" i="8"/>
  <c r="NNZ118" i="8"/>
  <c r="NNY118" i="8"/>
  <c r="NNX118" i="8"/>
  <c r="NNW118" i="8"/>
  <c r="NNV118" i="8"/>
  <c r="NNU118" i="8"/>
  <c r="NNT118" i="8"/>
  <c r="NNS118" i="8"/>
  <c r="NNR118" i="8"/>
  <c r="NNQ118" i="8"/>
  <c r="NNP118" i="8"/>
  <c r="NNO118" i="8"/>
  <c r="NNN118" i="8"/>
  <c r="NNM118" i="8"/>
  <c r="NNL118" i="8"/>
  <c r="NNK118" i="8"/>
  <c r="NNJ118" i="8"/>
  <c r="NNI118" i="8"/>
  <c r="NNH118" i="8"/>
  <c r="NNG118" i="8"/>
  <c r="NNF118" i="8"/>
  <c r="NNE118" i="8"/>
  <c r="NND118" i="8"/>
  <c r="NNC118" i="8"/>
  <c r="NNB118" i="8"/>
  <c r="NNA118" i="8"/>
  <c r="NMZ118" i="8"/>
  <c r="NMY118" i="8"/>
  <c r="NMX118" i="8"/>
  <c r="NMW118" i="8"/>
  <c r="NMV118" i="8"/>
  <c r="NMU118" i="8"/>
  <c r="NMT118" i="8"/>
  <c r="NMS118" i="8"/>
  <c r="NMR118" i="8"/>
  <c r="NMQ118" i="8"/>
  <c r="NMP118" i="8"/>
  <c r="NMO118" i="8"/>
  <c r="NMN118" i="8"/>
  <c r="NMM118" i="8"/>
  <c r="NML118" i="8"/>
  <c r="NMK118" i="8"/>
  <c r="NMJ118" i="8"/>
  <c r="NMI118" i="8"/>
  <c r="NMH118" i="8"/>
  <c r="NMG118" i="8"/>
  <c r="NMF118" i="8"/>
  <c r="NME118" i="8"/>
  <c r="NMD118" i="8"/>
  <c r="NMC118" i="8"/>
  <c r="NMB118" i="8"/>
  <c r="NMA118" i="8"/>
  <c r="NLZ118" i="8"/>
  <c r="NLY118" i="8"/>
  <c r="NLX118" i="8"/>
  <c r="NLW118" i="8"/>
  <c r="NLV118" i="8"/>
  <c r="NLU118" i="8"/>
  <c r="NLT118" i="8"/>
  <c r="NLS118" i="8"/>
  <c r="NLR118" i="8"/>
  <c r="NLQ118" i="8"/>
  <c r="NLP118" i="8"/>
  <c r="NLO118" i="8"/>
  <c r="NLN118" i="8"/>
  <c r="NLM118" i="8"/>
  <c r="NLL118" i="8"/>
  <c r="NLK118" i="8"/>
  <c r="NLJ118" i="8"/>
  <c r="NLI118" i="8"/>
  <c r="NLH118" i="8"/>
  <c r="NLG118" i="8"/>
  <c r="NLF118" i="8"/>
  <c r="NLE118" i="8"/>
  <c r="NLD118" i="8"/>
  <c r="NLC118" i="8"/>
  <c r="NLB118" i="8"/>
  <c r="NLA118" i="8"/>
  <c r="NKZ118" i="8"/>
  <c r="NKY118" i="8"/>
  <c r="NKX118" i="8"/>
  <c r="NKW118" i="8"/>
  <c r="NKV118" i="8"/>
  <c r="NKU118" i="8"/>
  <c r="NKT118" i="8"/>
  <c r="NKS118" i="8"/>
  <c r="NKR118" i="8"/>
  <c r="NKQ118" i="8"/>
  <c r="NKP118" i="8"/>
  <c r="NKO118" i="8"/>
  <c r="NKN118" i="8"/>
  <c r="NKM118" i="8"/>
  <c r="NKL118" i="8"/>
  <c r="NKK118" i="8"/>
  <c r="NKJ118" i="8"/>
  <c r="NKI118" i="8"/>
  <c r="NKH118" i="8"/>
  <c r="NKG118" i="8"/>
  <c r="NKF118" i="8"/>
  <c r="NKE118" i="8"/>
  <c r="NKD118" i="8"/>
  <c r="NKC118" i="8"/>
  <c r="NKB118" i="8"/>
  <c r="NKA118" i="8"/>
  <c r="NJZ118" i="8"/>
  <c r="NJY118" i="8"/>
  <c r="NJX118" i="8"/>
  <c r="NJW118" i="8"/>
  <c r="NJV118" i="8"/>
  <c r="NJU118" i="8"/>
  <c r="NJT118" i="8"/>
  <c r="NJS118" i="8"/>
  <c r="NJR118" i="8"/>
  <c r="NJQ118" i="8"/>
  <c r="NJP118" i="8"/>
  <c r="NJO118" i="8"/>
  <c r="NJN118" i="8"/>
  <c r="NJM118" i="8"/>
  <c r="NJL118" i="8"/>
  <c r="NJK118" i="8"/>
  <c r="NJJ118" i="8"/>
  <c r="NJI118" i="8"/>
  <c r="NJH118" i="8"/>
  <c r="NJG118" i="8"/>
  <c r="NJF118" i="8"/>
  <c r="NJE118" i="8"/>
  <c r="NJD118" i="8"/>
  <c r="NJC118" i="8"/>
  <c r="NJB118" i="8"/>
  <c r="NJA118" i="8"/>
  <c r="NIZ118" i="8"/>
  <c r="NIY118" i="8"/>
  <c r="NIX118" i="8"/>
  <c r="NIW118" i="8"/>
  <c r="NIV118" i="8"/>
  <c r="NIU118" i="8"/>
  <c r="NIT118" i="8"/>
  <c r="NIS118" i="8"/>
  <c r="NIR118" i="8"/>
  <c r="NIQ118" i="8"/>
  <c r="NIP118" i="8"/>
  <c r="NIO118" i="8"/>
  <c r="NIN118" i="8"/>
  <c r="NIM118" i="8"/>
  <c r="NIL118" i="8"/>
  <c r="NIK118" i="8"/>
  <c r="NIJ118" i="8"/>
  <c r="NII118" i="8"/>
  <c r="NIH118" i="8"/>
  <c r="NIG118" i="8"/>
  <c r="NIF118" i="8"/>
  <c r="NIE118" i="8"/>
  <c r="NID118" i="8"/>
  <c r="NIC118" i="8"/>
  <c r="NIB118" i="8"/>
  <c r="NIA118" i="8"/>
  <c r="NHZ118" i="8"/>
  <c r="NHY118" i="8"/>
  <c r="NHX118" i="8"/>
  <c r="NHW118" i="8"/>
  <c r="NHV118" i="8"/>
  <c r="NHU118" i="8"/>
  <c r="NHT118" i="8"/>
  <c r="NHS118" i="8"/>
  <c r="NHR118" i="8"/>
  <c r="NHQ118" i="8"/>
  <c r="NHP118" i="8"/>
  <c r="NHO118" i="8"/>
  <c r="NHN118" i="8"/>
  <c r="NHM118" i="8"/>
  <c r="NHL118" i="8"/>
  <c r="NHK118" i="8"/>
  <c r="NHJ118" i="8"/>
  <c r="NHI118" i="8"/>
  <c r="NHH118" i="8"/>
  <c r="NHG118" i="8"/>
  <c r="NHF118" i="8"/>
  <c r="NHE118" i="8"/>
  <c r="NHD118" i="8"/>
  <c r="NHC118" i="8"/>
  <c r="NHB118" i="8"/>
  <c r="NHA118" i="8"/>
  <c r="NGZ118" i="8"/>
  <c r="NGY118" i="8"/>
  <c r="NGX118" i="8"/>
  <c r="NGW118" i="8"/>
  <c r="NGV118" i="8"/>
  <c r="NGU118" i="8"/>
  <c r="NGT118" i="8"/>
  <c r="NGS118" i="8"/>
  <c r="NGR118" i="8"/>
  <c r="NGQ118" i="8"/>
  <c r="NGP118" i="8"/>
  <c r="NGO118" i="8"/>
  <c r="NGN118" i="8"/>
  <c r="NGM118" i="8"/>
  <c r="NGL118" i="8"/>
  <c r="NGK118" i="8"/>
  <c r="NGJ118" i="8"/>
  <c r="NGI118" i="8"/>
  <c r="NGH118" i="8"/>
  <c r="NGG118" i="8"/>
  <c r="NGF118" i="8"/>
  <c r="NGE118" i="8"/>
  <c r="NGD118" i="8"/>
  <c r="NGC118" i="8"/>
  <c r="NGB118" i="8"/>
  <c r="NGA118" i="8"/>
  <c r="NFZ118" i="8"/>
  <c r="NFY118" i="8"/>
  <c r="NFX118" i="8"/>
  <c r="NFW118" i="8"/>
  <c r="NFV118" i="8"/>
  <c r="NFU118" i="8"/>
  <c r="NFT118" i="8"/>
  <c r="NFS118" i="8"/>
  <c r="NFR118" i="8"/>
  <c r="NFQ118" i="8"/>
  <c r="NFP118" i="8"/>
  <c r="NFO118" i="8"/>
  <c r="NFN118" i="8"/>
  <c r="NFM118" i="8"/>
  <c r="NFL118" i="8"/>
  <c r="NFK118" i="8"/>
  <c r="NFJ118" i="8"/>
  <c r="NFI118" i="8"/>
  <c r="NFH118" i="8"/>
  <c r="NFG118" i="8"/>
  <c r="NFF118" i="8"/>
  <c r="NFE118" i="8"/>
  <c r="NFD118" i="8"/>
  <c r="NFC118" i="8"/>
  <c r="NFB118" i="8"/>
  <c r="NFA118" i="8"/>
  <c r="NEZ118" i="8"/>
  <c r="NEY118" i="8"/>
  <c r="NEX118" i="8"/>
  <c r="NEW118" i="8"/>
  <c r="NEV118" i="8"/>
  <c r="NEU118" i="8"/>
  <c r="NET118" i="8"/>
  <c r="NES118" i="8"/>
  <c r="NER118" i="8"/>
  <c r="NEQ118" i="8"/>
  <c r="NEP118" i="8"/>
  <c r="NEO118" i="8"/>
  <c r="NEN118" i="8"/>
  <c r="NEM118" i="8"/>
  <c r="NEL118" i="8"/>
  <c r="NEK118" i="8"/>
  <c r="NEJ118" i="8"/>
  <c r="NEI118" i="8"/>
  <c r="NEH118" i="8"/>
  <c r="NEG118" i="8"/>
  <c r="NEF118" i="8"/>
  <c r="NEE118" i="8"/>
  <c r="NED118" i="8"/>
  <c r="NEC118" i="8"/>
  <c r="NEB118" i="8"/>
  <c r="NEA118" i="8"/>
  <c r="NDZ118" i="8"/>
  <c r="NDY118" i="8"/>
  <c r="NDX118" i="8"/>
  <c r="NDW118" i="8"/>
  <c r="NDV118" i="8"/>
  <c r="NDU118" i="8"/>
  <c r="NDT118" i="8"/>
  <c r="NDS118" i="8"/>
  <c r="NDR118" i="8"/>
  <c r="NDQ118" i="8"/>
  <c r="NDP118" i="8"/>
  <c r="NDO118" i="8"/>
  <c r="NDN118" i="8"/>
  <c r="NDM118" i="8"/>
  <c r="NDL118" i="8"/>
  <c r="NDK118" i="8"/>
  <c r="NDJ118" i="8"/>
  <c r="NDI118" i="8"/>
  <c r="NDH118" i="8"/>
  <c r="NDG118" i="8"/>
  <c r="NDF118" i="8"/>
  <c r="NDE118" i="8"/>
  <c r="NDD118" i="8"/>
  <c r="NDC118" i="8"/>
  <c r="NDB118" i="8"/>
  <c r="NDA118" i="8"/>
  <c r="NCZ118" i="8"/>
  <c r="NCY118" i="8"/>
  <c r="NCX118" i="8"/>
  <c r="NCW118" i="8"/>
  <c r="NCV118" i="8"/>
  <c r="NCU118" i="8"/>
  <c r="NCT118" i="8"/>
  <c r="NCS118" i="8"/>
  <c r="NCR118" i="8"/>
  <c r="NCQ118" i="8"/>
  <c r="NCP118" i="8"/>
  <c r="NCO118" i="8"/>
  <c r="NCN118" i="8"/>
  <c r="NCM118" i="8"/>
  <c r="NCL118" i="8"/>
  <c r="NCK118" i="8"/>
  <c r="NCJ118" i="8"/>
  <c r="NCI118" i="8"/>
  <c r="NCH118" i="8"/>
  <c r="NCG118" i="8"/>
  <c r="NCF118" i="8"/>
  <c r="NCE118" i="8"/>
  <c r="NCD118" i="8"/>
  <c r="NCC118" i="8"/>
  <c r="NCB118" i="8"/>
  <c r="NCA118" i="8"/>
  <c r="NBZ118" i="8"/>
  <c r="NBY118" i="8"/>
  <c r="NBX118" i="8"/>
  <c r="NBW118" i="8"/>
  <c r="NBV118" i="8"/>
  <c r="NBU118" i="8"/>
  <c r="NBT118" i="8"/>
  <c r="NBS118" i="8"/>
  <c r="NBR118" i="8"/>
  <c r="NBQ118" i="8"/>
  <c r="NBP118" i="8"/>
  <c r="NBO118" i="8"/>
  <c r="NBN118" i="8"/>
  <c r="NBM118" i="8"/>
  <c r="NBL118" i="8"/>
  <c r="NBK118" i="8"/>
  <c r="NBJ118" i="8"/>
  <c r="NBI118" i="8"/>
  <c r="NBH118" i="8"/>
  <c r="NBG118" i="8"/>
  <c r="NBF118" i="8"/>
  <c r="NBE118" i="8"/>
  <c r="NBD118" i="8"/>
  <c r="NBC118" i="8"/>
  <c r="NBB118" i="8"/>
  <c r="NBA118" i="8"/>
  <c r="NAZ118" i="8"/>
  <c r="NAY118" i="8"/>
  <c r="NAX118" i="8"/>
  <c r="NAW118" i="8"/>
  <c r="NAV118" i="8"/>
  <c r="NAU118" i="8"/>
  <c r="NAT118" i="8"/>
  <c r="NAS118" i="8"/>
  <c r="NAR118" i="8"/>
  <c r="NAQ118" i="8"/>
  <c r="NAP118" i="8"/>
  <c r="NAO118" i="8"/>
  <c r="NAN118" i="8"/>
  <c r="NAM118" i="8"/>
  <c r="NAL118" i="8"/>
  <c r="NAK118" i="8"/>
  <c r="NAJ118" i="8"/>
  <c r="NAI118" i="8"/>
  <c r="NAH118" i="8"/>
  <c r="NAG118" i="8"/>
  <c r="NAF118" i="8"/>
  <c r="NAE118" i="8"/>
  <c r="NAD118" i="8"/>
  <c r="NAC118" i="8"/>
  <c r="NAB118" i="8"/>
  <c r="NAA118" i="8"/>
  <c r="MZZ118" i="8"/>
  <c r="MZY118" i="8"/>
  <c r="MZX118" i="8"/>
  <c r="MZW118" i="8"/>
  <c r="MZV118" i="8"/>
  <c r="MZU118" i="8"/>
  <c r="MZT118" i="8"/>
  <c r="MZS118" i="8"/>
  <c r="MZR118" i="8"/>
  <c r="MZQ118" i="8"/>
  <c r="MZP118" i="8"/>
  <c r="MZO118" i="8"/>
  <c r="MZN118" i="8"/>
  <c r="MZM118" i="8"/>
  <c r="MZL118" i="8"/>
  <c r="MZK118" i="8"/>
  <c r="MZJ118" i="8"/>
  <c r="MZI118" i="8"/>
  <c r="MZH118" i="8"/>
  <c r="MZG118" i="8"/>
  <c r="MZF118" i="8"/>
  <c r="MZE118" i="8"/>
  <c r="MZD118" i="8"/>
  <c r="MZC118" i="8"/>
  <c r="MZB118" i="8"/>
  <c r="MZA118" i="8"/>
  <c r="MYZ118" i="8"/>
  <c r="MYY118" i="8"/>
  <c r="MYX118" i="8"/>
  <c r="MYW118" i="8"/>
  <c r="MYV118" i="8"/>
  <c r="MYU118" i="8"/>
  <c r="MYT118" i="8"/>
  <c r="MYS118" i="8"/>
  <c r="MYR118" i="8"/>
  <c r="MYQ118" i="8"/>
  <c r="MYP118" i="8"/>
  <c r="MYO118" i="8"/>
  <c r="MYN118" i="8"/>
  <c r="MYM118" i="8"/>
  <c r="MYL118" i="8"/>
  <c r="MYK118" i="8"/>
  <c r="MYJ118" i="8"/>
  <c r="MYI118" i="8"/>
  <c r="MYH118" i="8"/>
  <c r="MYG118" i="8"/>
  <c r="MYF118" i="8"/>
  <c r="MYE118" i="8"/>
  <c r="MYD118" i="8"/>
  <c r="MYC118" i="8"/>
  <c r="MYB118" i="8"/>
  <c r="MYA118" i="8"/>
  <c r="MXZ118" i="8"/>
  <c r="MXY118" i="8"/>
  <c r="MXX118" i="8"/>
  <c r="MXW118" i="8"/>
  <c r="MXV118" i="8"/>
  <c r="MXU118" i="8"/>
  <c r="MXT118" i="8"/>
  <c r="MXS118" i="8"/>
  <c r="MXR118" i="8"/>
  <c r="MXQ118" i="8"/>
  <c r="MXP118" i="8"/>
  <c r="MXO118" i="8"/>
  <c r="MXN118" i="8"/>
  <c r="MXM118" i="8"/>
  <c r="MXL118" i="8"/>
  <c r="MXK118" i="8"/>
  <c r="MXJ118" i="8"/>
  <c r="MXI118" i="8"/>
  <c r="MXH118" i="8"/>
  <c r="MXG118" i="8"/>
  <c r="MXF118" i="8"/>
  <c r="MXE118" i="8"/>
  <c r="MXD118" i="8"/>
  <c r="MXC118" i="8"/>
  <c r="MXB118" i="8"/>
  <c r="MXA118" i="8"/>
  <c r="MWZ118" i="8"/>
  <c r="MWY118" i="8"/>
  <c r="MWX118" i="8"/>
  <c r="MWW118" i="8"/>
  <c r="MWV118" i="8"/>
  <c r="MWU118" i="8"/>
  <c r="MWT118" i="8"/>
  <c r="MWS118" i="8"/>
  <c r="MWR118" i="8"/>
  <c r="MWQ118" i="8"/>
  <c r="MWP118" i="8"/>
  <c r="MWO118" i="8"/>
  <c r="MWN118" i="8"/>
  <c r="MWM118" i="8"/>
  <c r="MWL118" i="8"/>
  <c r="MWK118" i="8"/>
  <c r="MWJ118" i="8"/>
  <c r="MWI118" i="8"/>
  <c r="MWH118" i="8"/>
  <c r="MWG118" i="8"/>
  <c r="MWF118" i="8"/>
  <c r="MWE118" i="8"/>
  <c r="MWD118" i="8"/>
  <c r="MWC118" i="8"/>
  <c r="MWB118" i="8"/>
  <c r="MWA118" i="8"/>
  <c r="MVZ118" i="8"/>
  <c r="MVY118" i="8"/>
  <c r="MVX118" i="8"/>
  <c r="MVW118" i="8"/>
  <c r="MVV118" i="8"/>
  <c r="MVU118" i="8"/>
  <c r="MVT118" i="8"/>
  <c r="MVS118" i="8"/>
  <c r="MVR118" i="8"/>
  <c r="MVQ118" i="8"/>
  <c r="MVP118" i="8"/>
  <c r="MVO118" i="8"/>
  <c r="MVN118" i="8"/>
  <c r="MVM118" i="8"/>
  <c r="MVL118" i="8"/>
  <c r="MVK118" i="8"/>
  <c r="MVJ118" i="8"/>
  <c r="MVI118" i="8"/>
  <c r="MVH118" i="8"/>
  <c r="MVG118" i="8"/>
  <c r="MVF118" i="8"/>
  <c r="MVE118" i="8"/>
  <c r="MVD118" i="8"/>
  <c r="MVC118" i="8"/>
  <c r="MVB118" i="8"/>
  <c r="MVA118" i="8"/>
  <c r="MUZ118" i="8"/>
  <c r="MUY118" i="8"/>
  <c r="MUX118" i="8"/>
  <c r="MUW118" i="8"/>
  <c r="MUV118" i="8"/>
  <c r="MUU118" i="8"/>
  <c r="MUT118" i="8"/>
  <c r="MUS118" i="8"/>
  <c r="MUR118" i="8"/>
  <c r="MUQ118" i="8"/>
  <c r="MUP118" i="8"/>
  <c r="MUO118" i="8"/>
  <c r="MUN118" i="8"/>
  <c r="MUM118" i="8"/>
  <c r="MUL118" i="8"/>
  <c r="MUK118" i="8"/>
  <c r="MUJ118" i="8"/>
  <c r="MUI118" i="8"/>
  <c r="MUH118" i="8"/>
  <c r="MUG118" i="8"/>
  <c r="MUF118" i="8"/>
  <c r="MUE118" i="8"/>
  <c r="MUD118" i="8"/>
  <c r="MUC118" i="8"/>
  <c r="MUB118" i="8"/>
  <c r="MUA118" i="8"/>
  <c r="MTZ118" i="8"/>
  <c r="MTY118" i="8"/>
  <c r="MTX118" i="8"/>
  <c r="MTW118" i="8"/>
  <c r="MTV118" i="8"/>
  <c r="MTU118" i="8"/>
  <c r="MTT118" i="8"/>
  <c r="MTS118" i="8"/>
  <c r="MTR118" i="8"/>
  <c r="MTQ118" i="8"/>
  <c r="MTP118" i="8"/>
  <c r="MTO118" i="8"/>
  <c r="MTN118" i="8"/>
  <c r="MTM118" i="8"/>
  <c r="MTL118" i="8"/>
  <c r="MTK118" i="8"/>
  <c r="MTJ118" i="8"/>
  <c r="MTI118" i="8"/>
  <c r="MTH118" i="8"/>
  <c r="MTG118" i="8"/>
  <c r="MTF118" i="8"/>
  <c r="MTE118" i="8"/>
  <c r="MTD118" i="8"/>
  <c r="MTC118" i="8"/>
  <c r="MTB118" i="8"/>
  <c r="MTA118" i="8"/>
  <c r="MSZ118" i="8"/>
  <c r="MSY118" i="8"/>
  <c r="MSX118" i="8"/>
  <c r="MSW118" i="8"/>
  <c r="MSV118" i="8"/>
  <c r="MSU118" i="8"/>
  <c r="MST118" i="8"/>
  <c r="MSS118" i="8"/>
  <c r="MSR118" i="8"/>
  <c r="MSQ118" i="8"/>
  <c r="MSP118" i="8"/>
  <c r="MSO118" i="8"/>
  <c r="MSN118" i="8"/>
  <c r="MSM118" i="8"/>
  <c r="MSL118" i="8"/>
  <c r="MSK118" i="8"/>
  <c r="MSJ118" i="8"/>
  <c r="MSI118" i="8"/>
  <c r="MSH118" i="8"/>
  <c r="MSG118" i="8"/>
  <c r="MSF118" i="8"/>
  <c r="MSE118" i="8"/>
  <c r="MSD118" i="8"/>
  <c r="MSC118" i="8"/>
  <c r="MSB118" i="8"/>
  <c r="MSA118" i="8"/>
  <c r="MRZ118" i="8"/>
  <c r="MRY118" i="8"/>
  <c r="MRX118" i="8"/>
  <c r="MRW118" i="8"/>
  <c r="MRV118" i="8"/>
  <c r="MRU118" i="8"/>
  <c r="MRT118" i="8"/>
  <c r="MRS118" i="8"/>
  <c r="MRR118" i="8"/>
  <c r="MRQ118" i="8"/>
  <c r="MRP118" i="8"/>
  <c r="MRO118" i="8"/>
  <c r="MRN118" i="8"/>
  <c r="MRM118" i="8"/>
  <c r="MRL118" i="8"/>
  <c r="MRK118" i="8"/>
  <c r="MRJ118" i="8"/>
  <c r="MRI118" i="8"/>
  <c r="MRH118" i="8"/>
  <c r="MRG118" i="8"/>
  <c r="MRF118" i="8"/>
  <c r="MRE118" i="8"/>
  <c r="MRD118" i="8"/>
  <c r="MRC118" i="8"/>
  <c r="MRB118" i="8"/>
  <c r="MRA118" i="8"/>
  <c r="MQZ118" i="8"/>
  <c r="MQY118" i="8"/>
  <c r="MQX118" i="8"/>
  <c r="MQW118" i="8"/>
  <c r="MQV118" i="8"/>
  <c r="MQU118" i="8"/>
  <c r="MQT118" i="8"/>
  <c r="MQS118" i="8"/>
  <c r="MQR118" i="8"/>
  <c r="MQQ118" i="8"/>
  <c r="MQP118" i="8"/>
  <c r="MQO118" i="8"/>
  <c r="MQN118" i="8"/>
  <c r="MQM118" i="8"/>
  <c r="MQL118" i="8"/>
  <c r="MQK118" i="8"/>
  <c r="MQJ118" i="8"/>
  <c r="MQI118" i="8"/>
  <c r="MQH118" i="8"/>
  <c r="MQG118" i="8"/>
  <c r="MQF118" i="8"/>
  <c r="MQE118" i="8"/>
  <c r="MQD118" i="8"/>
  <c r="MQC118" i="8"/>
  <c r="MQB118" i="8"/>
  <c r="MQA118" i="8"/>
  <c r="MPZ118" i="8"/>
  <c r="MPY118" i="8"/>
  <c r="MPX118" i="8"/>
  <c r="MPW118" i="8"/>
  <c r="MPV118" i="8"/>
  <c r="MPU118" i="8"/>
  <c r="MPT118" i="8"/>
  <c r="MPS118" i="8"/>
  <c r="MPR118" i="8"/>
  <c r="MPQ118" i="8"/>
  <c r="MPP118" i="8"/>
  <c r="MPO118" i="8"/>
  <c r="MPN118" i="8"/>
  <c r="MPM118" i="8"/>
  <c r="MPL118" i="8"/>
  <c r="MPK118" i="8"/>
  <c r="MPJ118" i="8"/>
  <c r="MPI118" i="8"/>
  <c r="MPH118" i="8"/>
  <c r="MPG118" i="8"/>
  <c r="MPF118" i="8"/>
  <c r="MPE118" i="8"/>
  <c r="MPD118" i="8"/>
  <c r="MPC118" i="8"/>
  <c r="MPB118" i="8"/>
  <c r="MPA118" i="8"/>
  <c r="MOZ118" i="8"/>
  <c r="MOY118" i="8"/>
  <c r="MOX118" i="8"/>
  <c r="MOW118" i="8"/>
  <c r="MOV118" i="8"/>
  <c r="MOU118" i="8"/>
  <c r="MOT118" i="8"/>
  <c r="MOS118" i="8"/>
  <c r="MOR118" i="8"/>
  <c r="MOQ118" i="8"/>
  <c r="MOP118" i="8"/>
  <c r="MOO118" i="8"/>
  <c r="MON118" i="8"/>
  <c r="MOM118" i="8"/>
  <c r="MOL118" i="8"/>
  <c r="MOK118" i="8"/>
  <c r="MOJ118" i="8"/>
  <c r="MOI118" i="8"/>
  <c r="MOH118" i="8"/>
  <c r="MOG118" i="8"/>
  <c r="MOF118" i="8"/>
  <c r="MOE118" i="8"/>
  <c r="MOD118" i="8"/>
  <c r="MOC118" i="8"/>
  <c r="MOB118" i="8"/>
  <c r="MOA118" i="8"/>
  <c r="MNZ118" i="8"/>
  <c r="MNY118" i="8"/>
  <c r="MNX118" i="8"/>
  <c r="MNW118" i="8"/>
  <c r="MNV118" i="8"/>
  <c r="MNU118" i="8"/>
  <c r="MNT118" i="8"/>
  <c r="MNS118" i="8"/>
  <c r="MNR118" i="8"/>
  <c r="MNQ118" i="8"/>
  <c r="MNP118" i="8"/>
  <c r="MNO118" i="8"/>
  <c r="MNN118" i="8"/>
  <c r="MNM118" i="8"/>
  <c r="MNL118" i="8"/>
  <c r="MNK118" i="8"/>
  <c r="MNJ118" i="8"/>
  <c r="MNI118" i="8"/>
  <c r="MNH118" i="8"/>
  <c r="MNG118" i="8"/>
  <c r="MNF118" i="8"/>
  <c r="MNE118" i="8"/>
  <c r="MND118" i="8"/>
  <c r="MNC118" i="8"/>
  <c r="MNB118" i="8"/>
  <c r="MNA118" i="8"/>
  <c r="MMZ118" i="8"/>
  <c r="MMY118" i="8"/>
  <c r="MMX118" i="8"/>
  <c r="MMW118" i="8"/>
  <c r="MMV118" i="8"/>
  <c r="MMU118" i="8"/>
  <c r="MMT118" i="8"/>
  <c r="MMS118" i="8"/>
  <c r="MMR118" i="8"/>
  <c r="MMQ118" i="8"/>
  <c r="MMP118" i="8"/>
  <c r="MMO118" i="8"/>
  <c r="MMN118" i="8"/>
  <c r="MMM118" i="8"/>
  <c r="MML118" i="8"/>
  <c r="MMK118" i="8"/>
  <c r="MMJ118" i="8"/>
  <c r="MMI118" i="8"/>
  <c r="MMH118" i="8"/>
  <c r="MMG118" i="8"/>
  <c r="MMF118" i="8"/>
  <c r="MME118" i="8"/>
  <c r="MMD118" i="8"/>
  <c r="MMC118" i="8"/>
  <c r="MMB118" i="8"/>
  <c r="MMA118" i="8"/>
  <c r="MLZ118" i="8"/>
  <c r="MLY118" i="8"/>
  <c r="MLX118" i="8"/>
  <c r="MLW118" i="8"/>
  <c r="MLV118" i="8"/>
  <c r="MLU118" i="8"/>
  <c r="MLT118" i="8"/>
  <c r="MLS118" i="8"/>
  <c r="MLR118" i="8"/>
  <c r="MLQ118" i="8"/>
  <c r="MLP118" i="8"/>
  <c r="MLO118" i="8"/>
  <c r="MLN118" i="8"/>
  <c r="MLM118" i="8"/>
  <c r="MLL118" i="8"/>
  <c r="MLK118" i="8"/>
  <c r="MLJ118" i="8"/>
  <c r="MLI118" i="8"/>
  <c r="MLH118" i="8"/>
  <c r="MLG118" i="8"/>
  <c r="MLF118" i="8"/>
  <c r="MLE118" i="8"/>
  <c r="MLD118" i="8"/>
  <c r="MLC118" i="8"/>
  <c r="MLB118" i="8"/>
  <c r="MLA118" i="8"/>
  <c r="MKZ118" i="8"/>
  <c r="MKY118" i="8"/>
  <c r="MKX118" i="8"/>
  <c r="MKW118" i="8"/>
  <c r="MKV118" i="8"/>
  <c r="MKU118" i="8"/>
  <c r="MKT118" i="8"/>
  <c r="MKS118" i="8"/>
  <c r="MKR118" i="8"/>
  <c r="MKQ118" i="8"/>
  <c r="MKP118" i="8"/>
  <c r="MKO118" i="8"/>
  <c r="MKN118" i="8"/>
  <c r="MKM118" i="8"/>
  <c r="MKL118" i="8"/>
  <c r="MKK118" i="8"/>
  <c r="MKJ118" i="8"/>
  <c r="MKI118" i="8"/>
  <c r="MKH118" i="8"/>
  <c r="MKG118" i="8"/>
  <c r="MKF118" i="8"/>
  <c r="MKE118" i="8"/>
  <c r="MKD118" i="8"/>
  <c r="MKC118" i="8"/>
  <c r="MKB118" i="8"/>
  <c r="MKA118" i="8"/>
  <c r="MJZ118" i="8"/>
  <c r="MJY118" i="8"/>
  <c r="MJX118" i="8"/>
  <c r="MJW118" i="8"/>
  <c r="MJV118" i="8"/>
  <c r="MJU118" i="8"/>
  <c r="MJT118" i="8"/>
  <c r="MJS118" i="8"/>
  <c r="MJR118" i="8"/>
  <c r="MJQ118" i="8"/>
  <c r="MJP118" i="8"/>
  <c r="MJO118" i="8"/>
  <c r="MJN118" i="8"/>
  <c r="MJM118" i="8"/>
  <c r="MJL118" i="8"/>
  <c r="MJK118" i="8"/>
  <c r="MJJ118" i="8"/>
  <c r="MJI118" i="8"/>
  <c r="MJH118" i="8"/>
  <c r="MJG118" i="8"/>
  <c r="MJF118" i="8"/>
  <c r="MJE118" i="8"/>
  <c r="MJD118" i="8"/>
  <c r="MJC118" i="8"/>
  <c r="MJB118" i="8"/>
  <c r="MJA118" i="8"/>
  <c r="MIZ118" i="8"/>
  <c r="MIY118" i="8"/>
  <c r="MIX118" i="8"/>
  <c r="MIW118" i="8"/>
  <c r="MIV118" i="8"/>
  <c r="MIU118" i="8"/>
  <c r="MIT118" i="8"/>
  <c r="MIS118" i="8"/>
  <c r="MIR118" i="8"/>
  <c r="MIQ118" i="8"/>
  <c r="MIP118" i="8"/>
  <c r="MIO118" i="8"/>
  <c r="MIN118" i="8"/>
  <c r="MIM118" i="8"/>
  <c r="MIL118" i="8"/>
  <c r="MIK118" i="8"/>
  <c r="MIJ118" i="8"/>
  <c r="MII118" i="8"/>
  <c r="MIH118" i="8"/>
  <c r="MIG118" i="8"/>
  <c r="MIF118" i="8"/>
  <c r="MIE118" i="8"/>
  <c r="MID118" i="8"/>
  <c r="MIC118" i="8"/>
  <c r="MIB118" i="8"/>
  <c r="MIA118" i="8"/>
  <c r="MHZ118" i="8"/>
  <c r="MHY118" i="8"/>
  <c r="MHX118" i="8"/>
  <c r="MHW118" i="8"/>
  <c r="MHV118" i="8"/>
  <c r="MHU118" i="8"/>
  <c r="MHT118" i="8"/>
  <c r="MHS118" i="8"/>
  <c r="MHR118" i="8"/>
  <c r="MHQ118" i="8"/>
  <c r="MHP118" i="8"/>
  <c r="MHO118" i="8"/>
  <c r="MHN118" i="8"/>
  <c r="MHM118" i="8"/>
  <c r="MHL118" i="8"/>
  <c r="MHK118" i="8"/>
  <c r="MHJ118" i="8"/>
  <c r="MHI118" i="8"/>
  <c r="MHH118" i="8"/>
  <c r="MHG118" i="8"/>
  <c r="MHF118" i="8"/>
  <c r="MHE118" i="8"/>
  <c r="MHD118" i="8"/>
  <c r="MHC118" i="8"/>
  <c r="MHB118" i="8"/>
  <c r="MHA118" i="8"/>
  <c r="MGZ118" i="8"/>
  <c r="MGY118" i="8"/>
  <c r="MGX118" i="8"/>
  <c r="MGW118" i="8"/>
  <c r="MGV118" i="8"/>
  <c r="MGU118" i="8"/>
  <c r="MGT118" i="8"/>
  <c r="MGS118" i="8"/>
  <c r="MGR118" i="8"/>
  <c r="MGQ118" i="8"/>
  <c r="MGP118" i="8"/>
  <c r="MGO118" i="8"/>
  <c r="MGN118" i="8"/>
  <c r="MGM118" i="8"/>
  <c r="MGL118" i="8"/>
  <c r="MGK118" i="8"/>
  <c r="MGJ118" i="8"/>
  <c r="MGI118" i="8"/>
  <c r="MGH118" i="8"/>
  <c r="MGG118" i="8"/>
  <c r="MGF118" i="8"/>
  <c r="MGE118" i="8"/>
  <c r="MGD118" i="8"/>
  <c r="MGC118" i="8"/>
  <c r="MGB118" i="8"/>
  <c r="MGA118" i="8"/>
  <c r="MFZ118" i="8"/>
  <c r="MFY118" i="8"/>
  <c r="MFX118" i="8"/>
  <c r="MFW118" i="8"/>
  <c r="MFV118" i="8"/>
  <c r="MFU118" i="8"/>
  <c r="MFT118" i="8"/>
  <c r="MFS118" i="8"/>
  <c r="MFR118" i="8"/>
  <c r="MFQ118" i="8"/>
  <c r="MFP118" i="8"/>
  <c r="MFO118" i="8"/>
  <c r="MFN118" i="8"/>
  <c r="MFM118" i="8"/>
  <c r="MFL118" i="8"/>
  <c r="MFK118" i="8"/>
  <c r="MFJ118" i="8"/>
  <c r="MFI118" i="8"/>
  <c r="MFH118" i="8"/>
  <c r="MFG118" i="8"/>
  <c r="MFF118" i="8"/>
  <c r="MFE118" i="8"/>
  <c r="MFD118" i="8"/>
  <c r="MFC118" i="8"/>
  <c r="MFB118" i="8"/>
  <c r="MFA118" i="8"/>
  <c r="MEZ118" i="8"/>
  <c r="MEY118" i="8"/>
  <c r="MEX118" i="8"/>
  <c r="MEW118" i="8"/>
  <c r="MEV118" i="8"/>
  <c r="MEU118" i="8"/>
  <c r="MET118" i="8"/>
  <c r="MES118" i="8"/>
  <c r="MER118" i="8"/>
  <c r="MEQ118" i="8"/>
  <c r="MEP118" i="8"/>
  <c r="MEO118" i="8"/>
  <c r="MEN118" i="8"/>
  <c r="MEM118" i="8"/>
  <c r="MEL118" i="8"/>
  <c r="MEK118" i="8"/>
  <c r="MEJ118" i="8"/>
  <c r="MEI118" i="8"/>
  <c r="MEH118" i="8"/>
  <c r="MEG118" i="8"/>
  <c r="MEF118" i="8"/>
  <c r="MEE118" i="8"/>
  <c r="MED118" i="8"/>
  <c r="MEC118" i="8"/>
  <c r="MEB118" i="8"/>
  <c r="MEA118" i="8"/>
  <c r="MDZ118" i="8"/>
  <c r="MDY118" i="8"/>
  <c r="MDX118" i="8"/>
  <c r="MDW118" i="8"/>
  <c r="MDV118" i="8"/>
  <c r="MDU118" i="8"/>
  <c r="MDT118" i="8"/>
  <c r="MDS118" i="8"/>
  <c r="MDR118" i="8"/>
  <c r="MDQ118" i="8"/>
  <c r="MDP118" i="8"/>
  <c r="MDO118" i="8"/>
  <c r="MDN118" i="8"/>
  <c r="MDM118" i="8"/>
  <c r="MDL118" i="8"/>
  <c r="MDK118" i="8"/>
  <c r="MDJ118" i="8"/>
  <c r="MDI118" i="8"/>
  <c r="MDH118" i="8"/>
  <c r="MDG118" i="8"/>
  <c r="MDF118" i="8"/>
  <c r="MDE118" i="8"/>
  <c r="MDD118" i="8"/>
  <c r="MDC118" i="8"/>
  <c r="MDB118" i="8"/>
  <c r="MDA118" i="8"/>
  <c r="MCZ118" i="8"/>
  <c r="MCY118" i="8"/>
  <c r="MCX118" i="8"/>
  <c r="MCW118" i="8"/>
  <c r="MCV118" i="8"/>
  <c r="MCU118" i="8"/>
  <c r="MCT118" i="8"/>
  <c r="MCS118" i="8"/>
  <c r="MCR118" i="8"/>
  <c r="MCQ118" i="8"/>
  <c r="MCP118" i="8"/>
  <c r="MCO118" i="8"/>
  <c r="MCN118" i="8"/>
  <c r="MCM118" i="8"/>
  <c r="MCL118" i="8"/>
  <c r="MCK118" i="8"/>
  <c r="MCJ118" i="8"/>
  <c r="MCI118" i="8"/>
  <c r="MCH118" i="8"/>
  <c r="MCG118" i="8"/>
  <c r="MCF118" i="8"/>
  <c r="MCE118" i="8"/>
  <c r="MCD118" i="8"/>
  <c r="MCC118" i="8"/>
  <c r="MCB118" i="8"/>
  <c r="MCA118" i="8"/>
  <c r="MBZ118" i="8"/>
  <c r="MBY118" i="8"/>
  <c r="MBX118" i="8"/>
  <c r="MBW118" i="8"/>
  <c r="MBV118" i="8"/>
  <c r="MBU118" i="8"/>
  <c r="MBT118" i="8"/>
  <c r="MBS118" i="8"/>
  <c r="MBR118" i="8"/>
  <c r="MBQ118" i="8"/>
  <c r="MBP118" i="8"/>
  <c r="MBO118" i="8"/>
  <c r="MBN118" i="8"/>
  <c r="MBM118" i="8"/>
  <c r="MBL118" i="8"/>
  <c r="MBK118" i="8"/>
  <c r="MBJ118" i="8"/>
  <c r="MBI118" i="8"/>
  <c r="MBH118" i="8"/>
  <c r="MBG118" i="8"/>
  <c r="MBF118" i="8"/>
  <c r="MBE118" i="8"/>
  <c r="MBD118" i="8"/>
  <c r="MBC118" i="8"/>
  <c r="MBB118" i="8"/>
  <c r="MBA118" i="8"/>
  <c r="MAZ118" i="8"/>
  <c r="MAY118" i="8"/>
  <c r="MAX118" i="8"/>
  <c r="MAW118" i="8"/>
  <c r="MAV118" i="8"/>
  <c r="MAU118" i="8"/>
  <c r="MAT118" i="8"/>
  <c r="MAS118" i="8"/>
  <c r="MAR118" i="8"/>
  <c r="MAQ118" i="8"/>
  <c r="MAP118" i="8"/>
  <c r="MAO118" i="8"/>
  <c r="MAN118" i="8"/>
  <c r="MAM118" i="8"/>
  <c r="MAL118" i="8"/>
  <c r="MAK118" i="8"/>
  <c r="MAJ118" i="8"/>
  <c r="MAI118" i="8"/>
  <c r="MAH118" i="8"/>
  <c r="MAG118" i="8"/>
  <c r="MAF118" i="8"/>
  <c r="MAE118" i="8"/>
  <c r="MAD118" i="8"/>
  <c r="MAC118" i="8"/>
  <c r="MAB118" i="8"/>
  <c r="MAA118" i="8"/>
  <c r="LZZ118" i="8"/>
  <c r="LZY118" i="8"/>
  <c r="LZX118" i="8"/>
  <c r="LZW118" i="8"/>
  <c r="LZV118" i="8"/>
  <c r="LZU118" i="8"/>
  <c r="LZT118" i="8"/>
  <c r="LZS118" i="8"/>
  <c r="LZR118" i="8"/>
  <c r="LZQ118" i="8"/>
  <c r="LZP118" i="8"/>
  <c r="LZO118" i="8"/>
  <c r="LZN118" i="8"/>
  <c r="LZM118" i="8"/>
  <c r="LZL118" i="8"/>
  <c r="LZK118" i="8"/>
  <c r="LZJ118" i="8"/>
  <c r="LZI118" i="8"/>
  <c r="LZH118" i="8"/>
  <c r="LZG118" i="8"/>
  <c r="LZF118" i="8"/>
  <c r="LZE118" i="8"/>
  <c r="LZD118" i="8"/>
  <c r="LZC118" i="8"/>
  <c r="LZB118" i="8"/>
  <c r="LZA118" i="8"/>
  <c r="LYZ118" i="8"/>
  <c r="LYY118" i="8"/>
  <c r="LYX118" i="8"/>
  <c r="LYW118" i="8"/>
  <c r="LYV118" i="8"/>
  <c r="LYU118" i="8"/>
  <c r="LYT118" i="8"/>
  <c r="LYS118" i="8"/>
  <c r="LYR118" i="8"/>
  <c r="LYQ118" i="8"/>
  <c r="LYP118" i="8"/>
  <c r="LYO118" i="8"/>
  <c r="LYN118" i="8"/>
  <c r="LYM118" i="8"/>
  <c r="LYL118" i="8"/>
  <c r="LYK118" i="8"/>
  <c r="LYJ118" i="8"/>
  <c r="LYI118" i="8"/>
  <c r="LYH118" i="8"/>
  <c r="LYG118" i="8"/>
  <c r="LYF118" i="8"/>
  <c r="LYE118" i="8"/>
  <c r="LYD118" i="8"/>
  <c r="LYC118" i="8"/>
  <c r="LYB118" i="8"/>
  <c r="LYA118" i="8"/>
  <c r="LXZ118" i="8"/>
  <c r="LXY118" i="8"/>
  <c r="LXX118" i="8"/>
  <c r="LXW118" i="8"/>
  <c r="LXV118" i="8"/>
  <c r="LXU118" i="8"/>
  <c r="LXT118" i="8"/>
  <c r="LXS118" i="8"/>
  <c r="LXR118" i="8"/>
  <c r="LXQ118" i="8"/>
  <c r="LXP118" i="8"/>
  <c r="LXO118" i="8"/>
  <c r="LXN118" i="8"/>
  <c r="LXM118" i="8"/>
  <c r="LXL118" i="8"/>
  <c r="LXK118" i="8"/>
  <c r="LXJ118" i="8"/>
  <c r="LXI118" i="8"/>
  <c r="LXH118" i="8"/>
  <c r="LXG118" i="8"/>
  <c r="LXF118" i="8"/>
  <c r="LXE118" i="8"/>
  <c r="LXD118" i="8"/>
  <c r="LXC118" i="8"/>
  <c r="LXB118" i="8"/>
  <c r="LXA118" i="8"/>
  <c r="LWZ118" i="8"/>
  <c r="LWY118" i="8"/>
  <c r="LWX118" i="8"/>
  <c r="LWW118" i="8"/>
  <c r="LWV118" i="8"/>
  <c r="LWU118" i="8"/>
  <c r="LWT118" i="8"/>
  <c r="LWS118" i="8"/>
  <c r="LWR118" i="8"/>
  <c r="LWQ118" i="8"/>
  <c r="LWP118" i="8"/>
  <c r="LWO118" i="8"/>
  <c r="LWN118" i="8"/>
  <c r="LWM118" i="8"/>
  <c r="LWL118" i="8"/>
  <c r="LWK118" i="8"/>
  <c r="LWJ118" i="8"/>
  <c r="LWI118" i="8"/>
  <c r="LWH118" i="8"/>
  <c r="LWG118" i="8"/>
  <c r="LWF118" i="8"/>
  <c r="LWE118" i="8"/>
  <c r="LWD118" i="8"/>
  <c r="LWC118" i="8"/>
  <c r="LWB118" i="8"/>
  <c r="LWA118" i="8"/>
  <c r="LVZ118" i="8"/>
  <c r="LVY118" i="8"/>
  <c r="LVX118" i="8"/>
  <c r="LVW118" i="8"/>
  <c r="LVV118" i="8"/>
  <c r="LVU118" i="8"/>
  <c r="LVT118" i="8"/>
  <c r="LVS118" i="8"/>
  <c r="LVR118" i="8"/>
  <c r="LVQ118" i="8"/>
  <c r="LVP118" i="8"/>
  <c r="LVO118" i="8"/>
  <c r="LVN118" i="8"/>
  <c r="LVM118" i="8"/>
  <c r="LVL118" i="8"/>
  <c r="LVK118" i="8"/>
  <c r="LVJ118" i="8"/>
  <c r="LVI118" i="8"/>
  <c r="LVH118" i="8"/>
  <c r="LVG118" i="8"/>
  <c r="LVF118" i="8"/>
  <c r="LVE118" i="8"/>
  <c r="LVD118" i="8"/>
  <c r="LVC118" i="8"/>
  <c r="LVB118" i="8"/>
  <c r="LVA118" i="8"/>
  <c r="LUZ118" i="8"/>
  <c r="LUY118" i="8"/>
  <c r="LUX118" i="8"/>
  <c r="LUW118" i="8"/>
  <c r="LUV118" i="8"/>
  <c r="LUU118" i="8"/>
  <c r="LUT118" i="8"/>
  <c r="LUS118" i="8"/>
  <c r="LUR118" i="8"/>
  <c r="LUQ118" i="8"/>
  <c r="LUP118" i="8"/>
  <c r="LUO118" i="8"/>
  <c r="LUN118" i="8"/>
  <c r="LUM118" i="8"/>
  <c r="LUL118" i="8"/>
  <c r="LUK118" i="8"/>
  <c r="LUJ118" i="8"/>
  <c r="LUI118" i="8"/>
  <c r="LUH118" i="8"/>
  <c r="LUG118" i="8"/>
  <c r="LUF118" i="8"/>
  <c r="LUE118" i="8"/>
  <c r="LUD118" i="8"/>
  <c r="LUC118" i="8"/>
  <c r="LUB118" i="8"/>
  <c r="LUA118" i="8"/>
  <c r="LTZ118" i="8"/>
  <c r="LTY118" i="8"/>
  <c r="LTX118" i="8"/>
  <c r="LTW118" i="8"/>
  <c r="LTV118" i="8"/>
  <c r="LTU118" i="8"/>
  <c r="LTT118" i="8"/>
  <c r="LTS118" i="8"/>
  <c r="LTR118" i="8"/>
  <c r="LTQ118" i="8"/>
  <c r="LTP118" i="8"/>
  <c r="LTO118" i="8"/>
  <c r="LTN118" i="8"/>
  <c r="LTM118" i="8"/>
  <c r="LTL118" i="8"/>
  <c r="LTK118" i="8"/>
  <c r="LTJ118" i="8"/>
  <c r="LTI118" i="8"/>
  <c r="LTH118" i="8"/>
  <c r="LTG118" i="8"/>
  <c r="LTF118" i="8"/>
  <c r="LTE118" i="8"/>
  <c r="LTD118" i="8"/>
  <c r="LTC118" i="8"/>
  <c r="LTB118" i="8"/>
  <c r="LTA118" i="8"/>
  <c r="LSZ118" i="8"/>
  <c r="LSY118" i="8"/>
  <c r="LSX118" i="8"/>
  <c r="LSW118" i="8"/>
  <c r="LSV118" i="8"/>
  <c r="LSU118" i="8"/>
  <c r="LST118" i="8"/>
  <c r="LSS118" i="8"/>
  <c r="LSR118" i="8"/>
  <c r="LSQ118" i="8"/>
  <c r="LSP118" i="8"/>
  <c r="LSO118" i="8"/>
  <c r="LSN118" i="8"/>
  <c r="LSM118" i="8"/>
  <c r="LSL118" i="8"/>
  <c r="LSK118" i="8"/>
  <c r="LSJ118" i="8"/>
  <c r="LSI118" i="8"/>
  <c r="LSH118" i="8"/>
  <c r="LSG118" i="8"/>
  <c r="LSF118" i="8"/>
  <c r="LSE118" i="8"/>
  <c r="LSD118" i="8"/>
  <c r="LSC118" i="8"/>
  <c r="LSB118" i="8"/>
  <c r="LSA118" i="8"/>
  <c r="LRZ118" i="8"/>
  <c r="LRY118" i="8"/>
  <c r="LRX118" i="8"/>
  <c r="LRW118" i="8"/>
  <c r="LRV118" i="8"/>
  <c r="LRU118" i="8"/>
  <c r="LRT118" i="8"/>
  <c r="LRS118" i="8"/>
  <c r="LRR118" i="8"/>
  <c r="LRQ118" i="8"/>
  <c r="LRP118" i="8"/>
  <c r="LRO118" i="8"/>
  <c r="LRN118" i="8"/>
  <c r="LRM118" i="8"/>
  <c r="LRL118" i="8"/>
  <c r="LRK118" i="8"/>
  <c r="LRJ118" i="8"/>
  <c r="LRI118" i="8"/>
  <c r="LRH118" i="8"/>
  <c r="LRG118" i="8"/>
  <c r="LRF118" i="8"/>
  <c r="LRE118" i="8"/>
  <c r="LRD118" i="8"/>
  <c r="LRC118" i="8"/>
  <c r="LRB118" i="8"/>
  <c r="LRA118" i="8"/>
  <c r="LQZ118" i="8"/>
  <c r="LQY118" i="8"/>
  <c r="LQX118" i="8"/>
  <c r="LQW118" i="8"/>
  <c r="LQV118" i="8"/>
  <c r="LQU118" i="8"/>
  <c r="LQT118" i="8"/>
  <c r="LQS118" i="8"/>
  <c r="LQR118" i="8"/>
  <c r="LQQ118" i="8"/>
  <c r="LQP118" i="8"/>
  <c r="LQO118" i="8"/>
  <c r="LQN118" i="8"/>
  <c r="LQM118" i="8"/>
  <c r="LQL118" i="8"/>
  <c r="LQK118" i="8"/>
  <c r="LQJ118" i="8"/>
  <c r="LQI118" i="8"/>
  <c r="LQH118" i="8"/>
  <c r="LQG118" i="8"/>
  <c r="LQF118" i="8"/>
  <c r="LQE118" i="8"/>
  <c r="LQD118" i="8"/>
  <c r="LQC118" i="8"/>
  <c r="LQB118" i="8"/>
  <c r="LQA118" i="8"/>
  <c r="LPZ118" i="8"/>
  <c r="LPY118" i="8"/>
  <c r="LPX118" i="8"/>
  <c r="LPW118" i="8"/>
  <c r="LPV118" i="8"/>
  <c r="LPU118" i="8"/>
  <c r="LPT118" i="8"/>
  <c r="LPS118" i="8"/>
  <c r="LPR118" i="8"/>
  <c r="LPQ118" i="8"/>
  <c r="LPP118" i="8"/>
  <c r="LPO118" i="8"/>
  <c r="LPN118" i="8"/>
  <c r="LPM118" i="8"/>
  <c r="LPL118" i="8"/>
  <c r="LPK118" i="8"/>
  <c r="LPJ118" i="8"/>
  <c r="LPI118" i="8"/>
  <c r="LPH118" i="8"/>
  <c r="LPG118" i="8"/>
  <c r="LPF118" i="8"/>
  <c r="LPE118" i="8"/>
  <c r="LPD118" i="8"/>
  <c r="LPC118" i="8"/>
  <c r="LPB118" i="8"/>
  <c r="LPA118" i="8"/>
  <c r="LOZ118" i="8"/>
  <c r="LOY118" i="8"/>
  <c r="LOX118" i="8"/>
  <c r="LOW118" i="8"/>
  <c r="LOV118" i="8"/>
  <c r="LOU118" i="8"/>
  <c r="LOT118" i="8"/>
  <c r="LOS118" i="8"/>
  <c r="LOR118" i="8"/>
  <c r="LOQ118" i="8"/>
  <c r="LOP118" i="8"/>
  <c r="LOO118" i="8"/>
  <c r="LON118" i="8"/>
  <c r="LOM118" i="8"/>
  <c r="LOL118" i="8"/>
  <c r="LOK118" i="8"/>
  <c r="LOJ118" i="8"/>
  <c r="LOI118" i="8"/>
  <c r="LOH118" i="8"/>
  <c r="LOG118" i="8"/>
  <c r="LOF118" i="8"/>
  <c r="LOE118" i="8"/>
  <c r="LOD118" i="8"/>
  <c r="LOC118" i="8"/>
  <c r="LOB118" i="8"/>
  <c r="LOA118" i="8"/>
  <c r="LNZ118" i="8"/>
  <c r="LNY118" i="8"/>
  <c r="LNX118" i="8"/>
  <c r="LNW118" i="8"/>
  <c r="LNV118" i="8"/>
  <c r="LNU118" i="8"/>
  <c r="LNT118" i="8"/>
  <c r="LNS118" i="8"/>
  <c r="LNR118" i="8"/>
  <c r="LNQ118" i="8"/>
  <c r="LNP118" i="8"/>
  <c r="LNO118" i="8"/>
  <c r="LNN118" i="8"/>
  <c r="LNM118" i="8"/>
  <c r="LNL118" i="8"/>
  <c r="LNK118" i="8"/>
  <c r="LNJ118" i="8"/>
  <c r="LNI118" i="8"/>
  <c r="LNH118" i="8"/>
  <c r="LNG118" i="8"/>
  <c r="LNF118" i="8"/>
  <c r="LNE118" i="8"/>
  <c r="LND118" i="8"/>
  <c r="LNC118" i="8"/>
  <c r="LNB118" i="8"/>
  <c r="LNA118" i="8"/>
  <c r="LMZ118" i="8"/>
  <c r="LMY118" i="8"/>
  <c r="LMX118" i="8"/>
  <c r="LMW118" i="8"/>
  <c r="LMV118" i="8"/>
  <c r="LMU118" i="8"/>
  <c r="LMT118" i="8"/>
  <c r="LMS118" i="8"/>
  <c r="LMR118" i="8"/>
  <c r="LMQ118" i="8"/>
  <c r="LMP118" i="8"/>
  <c r="LMO118" i="8"/>
  <c r="LMN118" i="8"/>
  <c r="LMM118" i="8"/>
  <c r="LML118" i="8"/>
  <c r="LMK118" i="8"/>
  <c r="LMJ118" i="8"/>
  <c r="LMI118" i="8"/>
  <c r="LMH118" i="8"/>
  <c r="LMG118" i="8"/>
  <c r="LMF118" i="8"/>
  <c r="LME118" i="8"/>
  <c r="LMD118" i="8"/>
  <c r="LMC118" i="8"/>
  <c r="LMB118" i="8"/>
  <c r="LMA118" i="8"/>
  <c r="LLZ118" i="8"/>
  <c r="LLY118" i="8"/>
  <c r="LLX118" i="8"/>
  <c r="LLW118" i="8"/>
  <c r="LLV118" i="8"/>
  <c r="LLU118" i="8"/>
  <c r="LLT118" i="8"/>
  <c r="LLS118" i="8"/>
  <c r="LLR118" i="8"/>
  <c r="LLQ118" i="8"/>
  <c r="LLP118" i="8"/>
  <c r="LLO118" i="8"/>
  <c r="LLN118" i="8"/>
  <c r="LLM118" i="8"/>
  <c r="LLL118" i="8"/>
  <c r="LLK118" i="8"/>
  <c r="LLJ118" i="8"/>
  <c r="LLI118" i="8"/>
  <c r="LLH118" i="8"/>
  <c r="LLG118" i="8"/>
  <c r="LLF118" i="8"/>
  <c r="LLE118" i="8"/>
  <c r="LLD118" i="8"/>
  <c r="LLC118" i="8"/>
  <c r="LLB118" i="8"/>
  <c r="LLA118" i="8"/>
  <c r="LKZ118" i="8"/>
  <c r="LKY118" i="8"/>
  <c r="LKX118" i="8"/>
  <c r="LKW118" i="8"/>
  <c r="LKV118" i="8"/>
  <c r="LKU118" i="8"/>
  <c r="LKT118" i="8"/>
  <c r="LKS118" i="8"/>
  <c r="LKR118" i="8"/>
  <c r="LKQ118" i="8"/>
  <c r="LKP118" i="8"/>
  <c r="LKO118" i="8"/>
  <c r="LKN118" i="8"/>
  <c r="LKM118" i="8"/>
  <c r="LKL118" i="8"/>
  <c r="LKK118" i="8"/>
  <c r="LKJ118" i="8"/>
  <c r="LKI118" i="8"/>
  <c r="LKH118" i="8"/>
  <c r="LKG118" i="8"/>
  <c r="LKF118" i="8"/>
  <c r="LKE118" i="8"/>
  <c r="LKD118" i="8"/>
  <c r="LKC118" i="8"/>
  <c r="LKB118" i="8"/>
  <c r="LKA118" i="8"/>
  <c r="LJZ118" i="8"/>
  <c r="LJY118" i="8"/>
  <c r="LJX118" i="8"/>
  <c r="LJW118" i="8"/>
  <c r="LJV118" i="8"/>
  <c r="LJU118" i="8"/>
  <c r="LJT118" i="8"/>
  <c r="LJS118" i="8"/>
  <c r="LJR118" i="8"/>
  <c r="LJQ118" i="8"/>
  <c r="LJP118" i="8"/>
  <c r="LJO118" i="8"/>
  <c r="LJN118" i="8"/>
  <c r="LJM118" i="8"/>
  <c r="LJL118" i="8"/>
  <c r="LJK118" i="8"/>
  <c r="LJJ118" i="8"/>
  <c r="LJI118" i="8"/>
  <c r="LJH118" i="8"/>
  <c r="LJG118" i="8"/>
  <c r="LJF118" i="8"/>
  <c r="LJE118" i="8"/>
  <c r="LJD118" i="8"/>
  <c r="LJC118" i="8"/>
  <c r="LJB118" i="8"/>
  <c r="LJA118" i="8"/>
  <c r="LIZ118" i="8"/>
  <c r="LIY118" i="8"/>
  <c r="LIX118" i="8"/>
  <c r="LIW118" i="8"/>
  <c r="LIV118" i="8"/>
  <c r="LIU118" i="8"/>
  <c r="LIT118" i="8"/>
  <c r="LIS118" i="8"/>
  <c r="LIR118" i="8"/>
  <c r="LIQ118" i="8"/>
  <c r="LIP118" i="8"/>
  <c r="LIO118" i="8"/>
  <c r="LIN118" i="8"/>
  <c r="LIM118" i="8"/>
  <c r="LIL118" i="8"/>
  <c r="LIK118" i="8"/>
  <c r="LIJ118" i="8"/>
  <c r="LII118" i="8"/>
  <c r="LIH118" i="8"/>
  <c r="LIG118" i="8"/>
  <c r="LIF118" i="8"/>
  <c r="LIE118" i="8"/>
  <c r="LID118" i="8"/>
  <c r="LIC118" i="8"/>
  <c r="LIB118" i="8"/>
  <c r="LIA118" i="8"/>
  <c r="LHZ118" i="8"/>
  <c r="LHY118" i="8"/>
  <c r="LHX118" i="8"/>
  <c r="LHW118" i="8"/>
  <c r="LHV118" i="8"/>
  <c r="LHU118" i="8"/>
  <c r="LHT118" i="8"/>
  <c r="LHS118" i="8"/>
  <c r="LHR118" i="8"/>
  <c r="LHQ118" i="8"/>
  <c r="LHP118" i="8"/>
  <c r="LHO118" i="8"/>
  <c r="LHN118" i="8"/>
  <c r="LHM118" i="8"/>
  <c r="LHL118" i="8"/>
  <c r="LHK118" i="8"/>
  <c r="LHJ118" i="8"/>
  <c r="LHI118" i="8"/>
  <c r="LHH118" i="8"/>
  <c r="LHG118" i="8"/>
  <c r="LHF118" i="8"/>
  <c r="LHE118" i="8"/>
  <c r="LHD118" i="8"/>
  <c r="LHC118" i="8"/>
  <c r="LHB118" i="8"/>
  <c r="LHA118" i="8"/>
  <c r="LGZ118" i="8"/>
  <c r="LGY118" i="8"/>
  <c r="LGX118" i="8"/>
  <c r="LGW118" i="8"/>
  <c r="LGV118" i="8"/>
  <c r="LGU118" i="8"/>
  <c r="LGT118" i="8"/>
  <c r="LGS118" i="8"/>
  <c r="LGR118" i="8"/>
  <c r="LGQ118" i="8"/>
  <c r="LGP118" i="8"/>
  <c r="LGO118" i="8"/>
  <c r="LGN118" i="8"/>
  <c r="LGM118" i="8"/>
  <c r="LGL118" i="8"/>
  <c r="LGK118" i="8"/>
  <c r="LGJ118" i="8"/>
  <c r="LGI118" i="8"/>
  <c r="LGH118" i="8"/>
  <c r="LGG118" i="8"/>
  <c r="LGF118" i="8"/>
  <c r="LGE118" i="8"/>
  <c r="LGD118" i="8"/>
  <c r="LGC118" i="8"/>
  <c r="LGB118" i="8"/>
  <c r="LGA118" i="8"/>
  <c r="LFZ118" i="8"/>
  <c r="LFY118" i="8"/>
  <c r="LFX118" i="8"/>
  <c r="LFW118" i="8"/>
  <c r="LFV118" i="8"/>
  <c r="LFU118" i="8"/>
  <c r="LFT118" i="8"/>
  <c r="LFS118" i="8"/>
  <c r="LFR118" i="8"/>
  <c r="LFQ118" i="8"/>
  <c r="LFP118" i="8"/>
  <c r="LFO118" i="8"/>
  <c r="LFN118" i="8"/>
  <c r="LFM118" i="8"/>
  <c r="LFL118" i="8"/>
  <c r="LFK118" i="8"/>
  <c r="LFJ118" i="8"/>
  <c r="LFI118" i="8"/>
  <c r="LFH118" i="8"/>
  <c r="LFG118" i="8"/>
  <c r="LFF118" i="8"/>
  <c r="LFE118" i="8"/>
  <c r="LFD118" i="8"/>
  <c r="LFC118" i="8"/>
  <c r="LFB118" i="8"/>
  <c r="LFA118" i="8"/>
  <c r="LEZ118" i="8"/>
  <c r="LEY118" i="8"/>
  <c r="LEX118" i="8"/>
  <c r="LEW118" i="8"/>
  <c r="LEV118" i="8"/>
  <c r="LEU118" i="8"/>
  <c r="LET118" i="8"/>
  <c r="LES118" i="8"/>
  <c r="LER118" i="8"/>
  <c r="LEQ118" i="8"/>
  <c r="LEP118" i="8"/>
  <c r="LEO118" i="8"/>
  <c r="LEN118" i="8"/>
  <c r="LEM118" i="8"/>
  <c r="LEL118" i="8"/>
  <c r="LEK118" i="8"/>
  <c r="LEJ118" i="8"/>
  <c r="LEI118" i="8"/>
  <c r="LEH118" i="8"/>
  <c r="LEG118" i="8"/>
  <c r="LEF118" i="8"/>
  <c r="LEE118" i="8"/>
  <c r="LED118" i="8"/>
  <c r="LEC118" i="8"/>
  <c r="LEB118" i="8"/>
  <c r="LEA118" i="8"/>
  <c r="LDZ118" i="8"/>
  <c r="LDY118" i="8"/>
  <c r="LDX118" i="8"/>
  <c r="LDW118" i="8"/>
  <c r="LDV118" i="8"/>
  <c r="LDU118" i="8"/>
  <c r="LDT118" i="8"/>
  <c r="LDS118" i="8"/>
  <c r="LDR118" i="8"/>
  <c r="LDQ118" i="8"/>
  <c r="LDP118" i="8"/>
  <c r="LDO118" i="8"/>
  <c r="LDN118" i="8"/>
  <c r="LDM118" i="8"/>
  <c r="LDL118" i="8"/>
  <c r="LDK118" i="8"/>
  <c r="LDJ118" i="8"/>
  <c r="LDI118" i="8"/>
  <c r="LDH118" i="8"/>
  <c r="LDG118" i="8"/>
  <c r="LDF118" i="8"/>
  <c r="LDE118" i="8"/>
  <c r="LDD118" i="8"/>
  <c r="LDC118" i="8"/>
  <c r="LDB118" i="8"/>
  <c r="LDA118" i="8"/>
  <c r="LCZ118" i="8"/>
  <c r="LCY118" i="8"/>
  <c r="LCX118" i="8"/>
  <c r="LCW118" i="8"/>
  <c r="LCV118" i="8"/>
  <c r="LCU118" i="8"/>
  <c r="LCT118" i="8"/>
  <c r="LCS118" i="8"/>
  <c r="LCR118" i="8"/>
  <c r="LCQ118" i="8"/>
  <c r="LCP118" i="8"/>
  <c r="LCO118" i="8"/>
  <c r="LCN118" i="8"/>
  <c r="LCM118" i="8"/>
  <c r="LCL118" i="8"/>
  <c r="LCK118" i="8"/>
  <c r="LCJ118" i="8"/>
  <c r="LCI118" i="8"/>
  <c r="LCH118" i="8"/>
  <c r="LCG118" i="8"/>
  <c r="LCF118" i="8"/>
  <c r="LCE118" i="8"/>
  <c r="LCD118" i="8"/>
  <c r="LCC118" i="8"/>
  <c r="LCB118" i="8"/>
  <c r="LCA118" i="8"/>
  <c r="LBZ118" i="8"/>
  <c r="LBY118" i="8"/>
  <c r="LBX118" i="8"/>
  <c r="LBW118" i="8"/>
  <c r="LBV118" i="8"/>
  <c r="LBU118" i="8"/>
  <c r="LBT118" i="8"/>
  <c r="LBS118" i="8"/>
  <c r="LBR118" i="8"/>
  <c r="LBQ118" i="8"/>
  <c r="LBP118" i="8"/>
  <c r="LBO118" i="8"/>
  <c r="LBN118" i="8"/>
  <c r="LBM118" i="8"/>
  <c r="LBL118" i="8"/>
  <c r="LBK118" i="8"/>
  <c r="LBJ118" i="8"/>
  <c r="LBI118" i="8"/>
  <c r="LBH118" i="8"/>
  <c r="LBG118" i="8"/>
  <c r="LBF118" i="8"/>
  <c r="LBE118" i="8"/>
  <c r="LBD118" i="8"/>
  <c r="LBC118" i="8"/>
  <c r="LBB118" i="8"/>
  <c r="LBA118" i="8"/>
  <c r="LAZ118" i="8"/>
  <c r="LAY118" i="8"/>
  <c r="LAX118" i="8"/>
  <c r="LAW118" i="8"/>
  <c r="LAV118" i="8"/>
  <c r="LAU118" i="8"/>
  <c r="LAT118" i="8"/>
  <c r="LAS118" i="8"/>
  <c r="LAR118" i="8"/>
  <c r="LAQ118" i="8"/>
  <c r="LAP118" i="8"/>
  <c r="LAO118" i="8"/>
  <c r="LAN118" i="8"/>
  <c r="LAM118" i="8"/>
  <c r="LAL118" i="8"/>
  <c r="LAK118" i="8"/>
  <c r="LAJ118" i="8"/>
  <c r="LAI118" i="8"/>
  <c r="LAH118" i="8"/>
  <c r="LAG118" i="8"/>
  <c r="LAF118" i="8"/>
  <c r="LAE118" i="8"/>
  <c r="LAD118" i="8"/>
  <c r="LAC118" i="8"/>
  <c r="LAB118" i="8"/>
  <c r="LAA118" i="8"/>
  <c r="KZZ118" i="8"/>
  <c r="KZY118" i="8"/>
  <c r="KZX118" i="8"/>
  <c r="KZW118" i="8"/>
  <c r="KZV118" i="8"/>
  <c r="KZU118" i="8"/>
  <c r="KZT118" i="8"/>
  <c r="KZS118" i="8"/>
  <c r="KZR118" i="8"/>
  <c r="KZQ118" i="8"/>
  <c r="KZP118" i="8"/>
  <c r="KZO118" i="8"/>
  <c r="KZN118" i="8"/>
  <c r="KZM118" i="8"/>
  <c r="KZL118" i="8"/>
  <c r="KZK118" i="8"/>
  <c r="KZJ118" i="8"/>
  <c r="KZI118" i="8"/>
  <c r="KZH118" i="8"/>
  <c r="KZG118" i="8"/>
  <c r="KZF118" i="8"/>
  <c r="KZE118" i="8"/>
  <c r="KZD118" i="8"/>
  <c r="KZC118" i="8"/>
  <c r="KZB118" i="8"/>
  <c r="KZA118" i="8"/>
  <c r="KYZ118" i="8"/>
  <c r="KYY118" i="8"/>
  <c r="KYX118" i="8"/>
  <c r="KYW118" i="8"/>
  <c r="KYV118" i="8"/>
  <c r="KYU118" i="8"/>
  <c r="KYT118" i="8"/>
  <c r="KYS118" i="8"/>
  <c r="KYR118" i="8"/>
  <c r="KYQ118" i="8"/>
  <c r="KYP118" i="8"/>
  <c r="KYO118" i="8"/>
  <c r="KYN118" i="8"/>
  <c r="KYM118" i="8"/>
  <c r="KYL118" i="8"/>
  <c r="KYK118" i="8"/>
  <c r="KYJ118" i="8"/>
  <c r="KYI118" i="8"/>
  <c r="KYH118" i="8"/>
  <c r="KYG118" i="8"/>
  <c r="KYF118" i="8"/>
  <c r="KYE118" i="8"/>
  <c r="KYD118" i="8"/>
  <c r="KYC118" i="8"/>
  <c r="KYB118" i="8"/>
  <c r="KYA118" i="8"/>
  <c r="KXZ118" i="8"/>
  <c r="KXY118" i="8"/>
  <c r="KXX118" i="8"/>
  <c r="KXW118" i="8"/>
  <c r="KXV118" i="8"/>
  <c r="KXU118" i="8"/>
  <c r="KXT118" i="8"/>
  <c r="KXS118" i="8"/>
  <c r="KXR118" i="8"/>
  <c r="KXQ118" i="8"/>
  <c r="KXP118" i="8"/>
  <c r="KXO118" i="8"/>
  <c r="KXN118" i="8"/>
  <c r="KXM118" i="8"/>
  <c r="KXL118" i="8"/>
  <c r="KXK118" i="8"/>
  <c r="KXJ118" i="8"/>
  <c r="KXI118" i="8"/>
  <c r="KXH118" i="8"/>
  <c r="KXG118" i="8"/>
  <c r="KXF118" i="8"/>
  <c r="KXE118" i="8"/>
  <c r="KXD118" i="8"/>
  <c r="KXC118" i="8"/>
  <c r="KXB118" i="8"/>
  <c r="KXA118" i="8"/>
  <c r="KWZ118" i="8"/>
  <c r="KWY118" i="8"/>
  <c r="KWX118" i="8"/>
  <c r="KWW118" i="8"/>
  <c r="KWV118" i="8"/>
  <c r="KWU118" i="8"/>
  <c r="KWT118" i="8"/>
  <c r="KWS118" i="8"/>
  <c r="KWR118" i="8"/>
  <c r="KWQ118" i="8"/>
  <c r="KWP118" i="8"/>
  <c r="KWO118" i="8"/>
  <c r="KWN118" i="8"/>
  <c r="KWM118" i="8"/>
  <c r="KWL118" i="8"/>
  <c r="KWK118" i="8"/>
  <c r="KWJ118" i="8"/>
  <c r="KWI118" i="8"/>
  <c r="KWH118" i="8"/>
  <c r="KWG118" i="8"/>
  <c r="KWF118" i="8"/>
  <c r="KWE118" i="8"/>
  <c r="KWD118" i="8"/>
  <c r="KWC118" i="8"/>
  <c r="KWB118" i="8"/>
  <c r="KWA118" i="8"/>
  <c r="KVZ118" i="8"/>
  <c r="KVY118" i="8"/>
  <c r="KVX118" i="8"/>
  <c r="KVW118" i="8"/>
  <c r="KVV118" i="8"/>
  <c r="KVU118" i="8"/>
  <c r="KVT118" i="8"/>
  <c r="KVS118" i="8"/>
  <c r="KVR118" i="8"/>
  <c r="KVQ118" i="8"/>
  <c r="KVP118" i="8"/>
  <c r="KVO118" i="8"/>
  <c r="KVN118" i="8"/>
  <c r="KVM118" i="8"/>
  <c r="KVL118" i="8"/>
  <c r="KVK118" i="8"/>
  <c r="KVJ118" i="8"/>
  <c r="KVI118" i="8"/>
  <c r="KVH118" i="8"/>
  <c r="KVG118" i="8"/>
  <c r="KVF118" i="8"/>
  <c r="KVE118" i="8"/>
  <c r="KVD118" i="8"/>
  <c r="KVC118" i="8"/>
  <c r="KVB118" i="8"/>
  <c r="KVA118" i="8"/>
  <c r="KUZ118" i="8"/>
  <c r="KUY118" i="8"/>
  <c r="KUX118" i="8"/>
  <c r="KUW118" i="8"/>
  <c r="KUV118" i="8"/>
  <c r="KUU118" i="8"/>
  <c r="KUT118" i="8"/>
  <c r="KUS118" i="8"/>
  <c r="KUR118" i="8"/>
  <c r="KUQ118" i="8"/>
  <c r="KUP118" i="8"/>
  <c r="KUO118" i="8"/>
  <c r="KUN118" i="8"/>
  <c r="KUM118" i="8"/>
  <c r="KUL118" i="8"/>
  <c r="KUK118" i="8"/>
  <c r="KUJ118" i="8"/>
  <c r="KUI118" i="8"/>
  <c r="KUH118" i="8"/>
  <c r="KUG118" i="8"/>
  <c r="KUF118" i="8"/>
  <c r="KUE118" i="8"/>
  <c r="KUD118" i="8"/>
  <c r="KUC118" i="8"/>
  <c r="KUB118" i="8"/>
  <c r="KUA118" i="8"/>
  <c r="KTZ118" i="8"/>
  <c r="KTY118" i="8"/>
  <c r="KTX118" i="8"/>
  <c r="KTW118" i="8"/>
  <c r="KTV118" i="8"/>
  <c r="KTU118" i="8"/>
  <c r="KTT118" i="8"/>
  <c r="KTS118" i="8"/>
  <c r="KTR118" i="8"/>
  <c r="KTQ118" i="8"/>
  <c r="KTP118" i="8"/>
  <c r="KTO118" i="8"/>
  <c r="KTN118" i="8"/>
  <c r="KTM118" i="8"/>
  <c r="KTL118" i="8"/>
  <c r="KTK118" i="8"/>
  <c r="KTJ118" i="8"/>
  <c r="KTI118" i="8"/>
  <c r="KTH118" i="8"/>
  <c r="KTG118" i="8"/>
  <c r="KTF118" i="8"/>
  <c r="KTE118" i="8"/>
  <c r="KTD118" i="8"/>
  <c r="KTC118" i="8"/>
  <c r="KTB118" i="8"/>
  <c r="KTA118" i="8"/>
  <c r="KSZ118" i="8"/>
  <c r="KSY118" i="8"/>
  <c r="KSX118" i="8"/>
  <c r="KSW118" i="8"/>
  <c r="KSV118" i="8"/>
  <c r="KSU118" i="8"/>
  <c r="KST118" i="8"/>
  <c r="KSS118" i="8"/>
  <c r="KSR118" i="8"/>
  <c r="KSQ118" i="8"/>
  <c r="KSP118" i="8"/>
  <c r="KSO118" i="8"/>
  <c r="KSN118" i="8"/>
  <c r="KSM118" i="8"/>
  <c r="KSL118" i="8"/>
  <c r="KSK118" i="8"/>
  <c r="KSJ118" i="8"/>
  <c r="KSI118" i="8"/>
  <c r="KSH118" i="8"/>
  <c r="KSG118" i="8"/>
  <c r="KSF118" i="8"/>
  <c r="KSE118" i="8"/>
  <c r="KSD118" i="8"/>
  <c r="KSC118" i="8"/>
  <c r="KSB118" i="8"/>
  <c r="KSA118" i="8"/>
  <c r="KRZ118" i="8"/>
  <c r="KRY118" i="8"/>
  <c r="KRX118" i="8"/>
  <c r="KRW118" i="8"/>
  <c r="KRV118" i="8"/>
  <c r="KRU118" i="8"/>
  <c r="KRT118" i="8"/>
  <c r="KRS118" i="8"/>
  <c r="KRR118" i="8"/>
  <c r="KRQ118" i="8"/>
  <c r="KRP118" i="8"/>
  <c r="KRO118" i="8"/>
  <c r="KRN118" i="8"/>
  <c r="KRM118" i="8"/>
  <c r="KRL118" i="8"/>
  <c r="KRK118" i="8"/>
  <c r="KRJ118" i="8"/>
  <c r="KRI118" i="8"/>
  <c r="KRH118" i="8"/>
  <c r="KRG118" i="8"/>
  <c r="KRF118" i="8"/>
  <c r="KRE118" i="8"/>
  <c r="KRD118" i="8"/>
  <c r="KRC118" i="8"/>
  <c r="KRB118" i="8"/>
  <c r="KRA118" i="8"/>
  <c r="KQZ118" i="8"/>
  <c r="KQY118" i="8"/>
  <c r="KQX118" i="8"/>
  <c r="KQW118" i="8"/>
  <c r="KQV118" i="8"/>
  <c r="KQU118" i="8"/>
  <c r="KQT118" i="8"/>
  <c r="KQS118" i="8"/>
  <c r="KQR118" i="8"/>
  <c r="KQQ118" i="8"/>
  <c r="KQP118" i="8"/>
  <c r="KQO118" i="8"/>
  <c r="KQN118" i="8"/>
  <c r="KQM118" i="8"/>
  <c r="KQL118" i="8"/>
  <c r="KQK118" i="8"/>
  <c r="KQJ118" i="8"/>
  <c r="KQI118" i="8"/>
  <c r="KQH118" i="8"/>
  <c r="KQG118" i="8"/>
  <c r="KQF118" i="8"/>
  <c r="KQE118" i="8"/>
  <c r="KQD118" i="8"/>
  <c r="KQC118" i="8"/>
  <c r="KQB118" i="8"/>
  <c r="KQA118" i="8"/>
  <c r="KPZ118" i="8"/>
  <c r="KPY118" i="8"/>
  <c r="KPX118" i="8"/>
  <c r="KPW118" i="8"/>
  <c r="KPV118" i="8"/>
  <c r="KPU118" i="8"/>
  <c r="KPT118" i="8"/>
  <c r="KPS118" i="8"/>
  <c r="KPR118" i="8"/>
  <c r="KPQ118" i="8"/>
  <c r="KPP118" i="8"/>
  <c r="KPO118" i="8"/>
  <c r="KPN118" i="8"/>
  <c r="KPM118" i="8"/>
  <c r="KPL118" i="8"/>
  <c r="KPK118" i="8"/>
  <c r="KPJ118" i="8"/>
  <c r="KPI118" i="8"/>
  <c r="KPH118" i="8"/>
  <c r="KPG118" i="8"/>
  <c r="KPF118" i="8"/>
  <c r="KPE118" i="8"/>
  <c r="KPD118" i="8"/>
  <c r="KPC118" i="8"/>
  <c r="KPB118" i="8"/>
  <c r="KPA118" i="8"/>
  <c r="KOZ118" i="8"/>
  <c r="KOY118" i="8"/>
  <c r="KOX118" i="8"/>
  <c r="KOW118" i="8"/>
  <c r="KOV118" i="8"/>
  <c r="KOU118" i="8"/>
  <c r="KOT118" i="8"/>
  <c r="KOS118" i="8"/>
  <c r="KOR118" i="8"/>
  <c r="KOQ118" i="8"/>
  <c r="KOP118" i="8"/>
  <c r="KOO118" i="8"/>
  <c r="KON118" i="8"/>
  <c r="KOM118" i="8"/>
  <c r="KOL118" i="8"/>
  <c r="KOK118" i="8"/>
  <c r="KOJ118" i="8"/>
  <c r="KOI118" i="8"/>
  <c r="KOH118" i="8"/>
  <c r="KOG118" i="8"/>
  <c r="KOF118" i="8"/>
  <c r="KOE118" i="8"/>
  <c r="KOD118" i="8"/>
  <c r="KOC118" i="8"/>
  <c r="KOB118" i="8"/>
  <c r="KOA118" i="8"/>
  <c r="KNZ118" i="8"/>
  <c r="KNY118" i="8"/>
  <c r="KNX118" i="8"/>
  <c r="KNW118" i="8"/>
  <c r="KNV118" i="8"/>
  <c r="KNU118" i="8"/>
  <c r="KNT118" i="8"/>
  <c r="KNS118" i="8"/>
  <c r="KNR118" i="8"/>
  <c r="KNQ118" i="8"/>
  <c r="KNP118" i="8"/>
  <c r="KNO118" i="8"/>
  <c r="KNN118" i="8"/>
  <c r="KNM118" i="8"/>
  <c r="KNL118" i="8"/>
  <c r="KNK118" i="8"/>
  <c r="KNJ118" i="8"/>
  <c r="KNI118" i="8"/>
  <c r="KNH118" i="8"/>
  <c r="KNG118" i="8"/>
  <c r="KNF118" i="8"/>
  <c r="KNE118" i="8"/>
  <c r="KND118" i="8"/>
  <c r="KNC118" i="8"/>
  <c r="KNB118" i="8"/>
  <c r="KNA118" i="8"/>
  <c r="KMZ118" i="8"/>
  <c r="KMY118" i="8"/>
  <c r="KMX118" i="8"/>
  <c r="KMW118" i="8"/>
  <c r="KMV118" i="8"/>
  <c r="KMU118" i="8"/>
  <c r="KMT118" i="8"/>
  <c r="KMS118" i="8"/>
  <c r="KMR118" i="8"/>
  <c r="KMQ118" i="8"/>
  <c r="KMP118" i="8"/>
  <c r="KMO118" i="8"/>
  <c r="KMN118" i="8"/>
  <c r="KMM118" i="8"/>
  <c r="KML118" i="8"/>
  <c r="KMK118" i="8"/>
  <c r="KMJ118" i="8"/>
  <c r="KMI118" i="8"/>
  <c r="KMH118" i="8"/>
  <c r="KMG118" i="8"/>
  <c r="KMF118" i="8"/>
  <c r="KME118" i="8"/>
  <c r="KMD118" i="8"/>
  <c r="KMC118" i="8"/>
  <c r="KMB118" i="8"/>
  <c r="KMA118" i="8"/>
  <c r="KLZ118" i="8"/>
  <c r="KLY118" i="8"/>
  <c r="KLX118" i="8"/>
  <c r="KLW118" i="8"/>
  <c r="KLV118" i="8"/>
  <c r="KLU118" i="8"/>
  <c r="KLT118" i="8"/>
  <c r="KLS118" i="8"/>
  <c r="KLR118" i="8"/>
  <c r="KLQ118" i="8"/>
  <c r="KLP118" i="8"/>
  <c r="KLO118" i="8"/>
  <c r="KLN118" i="8"/>
  <c r="KLM118" i="8"/>
  <c r="KLL118" i="8"/>
  <c r="KLK118" i="8"/>
  <c r="KLJ118" i="8"/>
  <c r="KLI118" i="8"/>
  <c r="KLH118" i="8"/>
  <c r="KLG118" i="8"/>
  <c r="KLF118" i="8"/>
  <c r="KLE118" i="8"/>
  <c r="KLD118" i="8"/>
  <c r="KLC118" i="8"/>
  <c r="KLB118" i="8"/>
  <c r="KLA118" i="8"/>
  <c r="KKZ118" i="8"/>
  <c r="KKY118" i="8"/>
  <c r="KKX118" i="8"/>
  <c r="KKW118" i="8"/>
  <c r="KKV118" i="8"/>
  <c r="KKU118" i="8"/>
  <c r="KKT118" i="8"/>
  <c r="KKS118" i="8"/>
  <c r="KKR118" i="8"/>
  <c r="KKQ118" i="8"/>
  <c r="KKP118" i="8"/>
  <c r="KKO118" i="8"/>
  <c r="KKN118" i="8"/>
  <c r="KKM118" i="8"/>
  <c r="KKL118" i="8"/>
  <c r="KKK118" i="8"/>
  <c r="KKJ118" i="8"/>
  <c r="KKI118" i="8"/>
  <c r="KKH118" i="8"/>
  <c r="KKG118" i="8"/>
  <c r="KKF118" i="8"/>
  <c r="KKE118" i="8"/>
  <c r="KKD118" i="8"/>
  <c r="KKC118" i="8"/>
  <c r="KKB118" i="8"/>
  <c r="KKA118" i="8"/>
  <c r="KJZ118" i="8"/>
  <c r="KJY118" i="8"/>
  <c r="KJX118" i="8"/>
  <c r="KJW118" i="8"/>
  <c r="KJV118" i="8"/>
  <c r="KJU118" i="8"/>
  <c r="KJT118" i="8"/>
  <c r="KJS118" i="8"/>
  <c r="KJR118" i="8"/>
  <c r="KJQ118" i="8"/>
  <c r="KJP118" i="8"/>
  <c r="KJO118" i="8"/>
  <c r="KJN118" i="8"/>
  <c r="KJM118" i="8"/>
  <c r="KJL118" i="8"/>
  <c r="KJK118" i="8"/>
  <c r="KJJ118" i="8"/>
  <c r="KJI118" i="8"/>
  <c r="KJH118" i="8"/>
  <c r="KJG118" i="8"/>
  <c r="KJF118" i="8"/>
  <c r="KJE118" i="8"/>
  <c r="KJD118" i="8"/>
  <c r="KJC118" i="8"/>
  <c r="KJB118" i="8"/>
  <c r="KJA118" i="8"/>
  <c r="KIZ118" i="8"/>
  <c r="KIY118" i="8"/>
  <c r="KIX118" i="8"/>
  <c r="KIW118" i="8"/>
  <c r="KIV118" i="8"/>
  <c r="KIU118" i="8"/>
  <c r="KIT118" i="8"/>
  <c r="KIS118" i="8"/>
  <c r="KIR118" i="8"/>
  <c r="KIQ118" i="8"/>
  <c r="KIP118" i="8"/>
  <c r="KIO118" i="8"/>
  <c r="KIN118" i="8"/>
  <c r="KIM118" i="8"/>
  <c r="KIL118" i="8"/>
  <c r="KIK118" i="8"/>
  <c r="KIJ118" i="8"/>
  <c r="KII118" i="8"/>
  <c r="KIH118" i="8"/>
  <c r="KIG118" i="8"/>
  <c r="KIF118" i="8"/>
  <c r="KIE118" i="8"/>
  <c r="KID118" i="8"/>
  <c r="KIC118" i="8"/>
  <c r="KIB118" i="8"/>
  <c r="KIA118" i="8"/>
  <c r="KHZ118" i="8"/>
  <c r="KHY118" i="8"/>
  <c r="KHX118" i="8"/>
  <c r="KHW118" i="8"/>
  <c r="KHV118" i="8"/>
  <c r="KHU118" i="8"/>
  <c r="KHT118" i="8"/>
  <c r="KHS118" i="8"/>
  <c r="KHR118" i="8"/>
  <c r="KHQ118" i="8"/>
  <c r="KHP118" i="8"/>
  <c r="KHO118" i="8"/>
  <c r="KHN118" i="8"/>
  <c r="KHM118" i="8"/>
  <c r="KHL118" i="8"/>
  <c r="KHK118" i="8"/>
  <c r="KHJ118" i="8"/>
  <c r="KHI118" i="8"/>
  <c r="KHH118" i="8"/>
  <c r="KHG118" i="8"/>
  <c r="KHF118" i="8"/>
  <c r="KHE118" i="8"/>
  <c r="KHD118" i="8"/>
  <c r="KHC118" i="8"/>
  <c r="KHB118" i="8"/>
  <c r="KHA118" i="8"/>
  <c r="KGZ118" i="8"/>
  <c r="KGY118" i="8"/>
  <c r="KGX118" i="8"/>
  <c r="KGW118" i="8"/>
  <c r="KGV118" i="8"/>
  <c r="KGU118" i="8"/>
  <c r="KGT118" i="8"/>
  <c r="KGS118" i="8"/>
  <c r="KGR118" i="8"/>
  <c r="KGQ118" i="8"/>
  <c r="KGP118" i="8"/>
  <c r="KGO118" i="8"/>
  <c r="KGN118" i="8"/>
  <c r="KGM118" i="8"/>
  <c r="KGL118" i="8"/>
  <c r="KGK118" i="8"/>
  <c r="KGJ118" i="8"/>
  <c r="KGI118" i="8"/>
  <c r="KGH118" i="8"/>
  <c r="KGG118" i="8"/>
  <c r="KGF118" i="8"/>
  <c r="KGE118" i="8"/>
  <c r="KGD118" i="8"/>
  <c r="KGC118" i="8"/>
  <c r="KGB118" i="8"/>
  <c r="KGA118" i="8"/>
  <c r="KFZ118" i="8"/>
  <c r="KFY118" i="8"/>
  <c r="KFX118" i="8"/>
  <c r="KFW118" i="8"/>
  <c r="KFV118" i="8"/>
  <c r="KFU118" i="8"/>
  <c r="KFT118" i="8"/>
  <c r="KFS118" i="8"/>
  <c r="KFR118" i="8"/>
  <c r="KFQ118" i="8"/>
  <c r="KFP118" i="8"/>
  <c r="KFO118" i="8"/>
  <c r="KFN118" i="8"/>
  <c r="KFM118" i="8"/>
  <c r="KFL118" i="8"/>
  <c r="KFK118" i="8"/>
  <c r="KFJ118" i="8"/>
  <c r="KFI118" i="8"/>
  <c r="KFH118" i="8"/>
  <c r="KFG118" i="8"/>
  <c r="KFF118" i="8"/>
  <c r="KFE118" i="8"/>
  <c r="KFD118" i="8"/>
  <c r="KFC118" i="8"/>
  <c r="KFB118" i="8"/>
  <c r="KFA118" i="8"/>
  <c r="KEZ118" i="8"/>
  <c r="KEY118" i="8"/>
  <c r="KEX118" i="8"/>
  <c r="KEW118" i="8"/>
  <c r="KEV118" i="8"/>
  <c r="KEU118" i="8"/>
  <c r="KET118" i="8"/>
  <c r="KES118" i="8"/>
  <c r="KER118" i="8"/>
  <c r="KEQ118" i="8"/>
  <c r="KEP118" i="8"/>
  <c r="KEO118" i="8"/>
  <c r="KEN118" i="8"/>
  <c r="KEM118" i="8"/>
  <c r="KEL118" i="8"/>
  <c r="KEK118" i="8"/>
  <c r="KEJ118" i="8"/>
  <c r="KEI118" i="8"/>
  <c r="KEH118" i="8"/>
  <c r="KEG118" i="8"/>
  <c r="KEF118" i="8"/>
  <c r="KEE118" i="8"/>
  <c r="KED118" i="8"/>
  <c r="KEC118" i="8"/>
  <c r="KEB118" i="8"/>
  <c r="KEA118" i="8"/>
  <c r="KDZ118" i="8"/>
  <c r="KDY118" i="8"/>
  <c r="KDX118" i="8"/>
  <c r="KDW118" i="8"/>
  <c r="KDV118" i="8"/>
  <c r="KDU118" i="8"/>
  <c r="KDT118" i="8"/>
  <c r="KDS118" i="8"/>
  <c r="KDR118" i="8"/>
  <c r="KDQ118" i="8"/>
  <c r="KDP118" i="8"/>
  <c r="KDO118" i="8"/>
  <c r="KDN118" i="8"/>
  <c r="KDM118" i="8"/>
  <c r="KDL118" i="8"/>
  <c r="KDK118" i="8"/>
  <c r="KDJ118" i="8"/>
  <c r="KDI118" i="8"/>
  <c r="KDH118" i="8"/>
  <c r="KDG118" i="8"/>
  <c r="KDF118" i="8"/>
  <c r="KDE118" i="8"/>
  <c r="KDD118" i="8"/>
  <c r="KDC118" i="8"/>
  <c r="KDB118" i="8"/>
  <c r="KDA118" i="8"/>
  <c r="KCZ118" i="8"/>
  <c r="KCY118" i="8"/>
  <c r="KCX118" i="8"/>
  <c r="KCW118" i="8"/>
  <c r="KCV118" i="8"/>
  <c r="KCU118" i="8"/>
  <c r="KCT118" i="8"/>
  <c r="KCS118" i="8"/>
  <c r="KCR118" i="8"/>
  <c r="KCQ118" i="8"/>
  <c r="KCP118" i="8"/>
  <c r="KCO118" i="8"/>
  <c r="KCN118" i="8"/>
  <c r="KCM118" i="8"/>
  <c r="KCL118" i="8"/>
  <c r="KCK118" i="8"/>
  <c r="KCJ118" i="8"/>
  <c r="KCI118" i="8"/>
  <c r="KCH118" i="8"/>
  <c r="KCG118" i="8"/>
  <c r="KCF118" i="8"/>
  <c r="KCE118" i="8"/>
  <c r="KCD118" i="8"/>
  <c r="KCC118" i="8"/>
  <c r="KCB118" i="8"/>
  <c r="KCA118" i="8"/>
  <c r="KBZ118" i="8"/>
  <c r="KBY118" i="8"/>
  <c r="KBX118" i="8"/>
  <c r="KBW118" i="8"/>
  <c r="KBV118" i="8"/>
  <c r="KBU118" i="8"/>
  <c r="KBT118" i="8"/>
  <c r="KBS118" i="8"/>
  <c r="KBR118" i="8"/>
  <c r="KBQ118" i="8"/>
  <c r="KBP118" i="8"/>
  <c r="KBO118" i="8"/>
  <c r="KBN118" i="8"/>
  <c r="KBM118" i="8"/>
  <c r="KBL118" i="8"/>
  <c r="KBK118" i="8"/>
  <c r="KBJ118" i="8"/>
  <c r="KBI118" i="8"/>
  <c r="KBH118" i="8"/>
  <c r="KBG118" i="8"/>
  <c r="KBF118" i="8"/>
  <c r="KBE118" i="8"/>
  <c r="KBD118" i="8"/>
  <c r="KBC118" i="8"/>
  <c r="KBB118" i="8"/>
  <c r="KBA118" i="8"/>
  <c r="KAZ118" i="8"/>
  <c r="KAY118" i="8"/>
  <c r="KAX118" i="8"/>
  <c r="KAW118" i="8"/>
  <c r="KAV118" i="8"/>
  <c r="KAU118" i="8"/>
  <c r="KAT118" i="8"/>
  <c r="KAS118" i="8"/>
  <c r="KAR118" i="8"/>
  <c r="KAQ118" i="8"/>
  <c r="KAP118" i="8"/>
  <c r="KAO118" i="8"/>
  <c r="KAN118" i="8"/>
  <c r="KAM118" i="8"/>
  <c r="KAL118" i="8"/>
  <c r="KAK118" i="8"/>
  <c r="KAJ118" i="8"/>
  <c r="KAI118" i="8"/>
  <c r="KAH118" i="8"/>
  <c r="KAG118" i="8"/>
  <c r="KAF118" i="8"/>
  <c r="KAE118" i="8"/>
  <c r="KAD118" i="8"/>
  <c r="KAC118" i="8"/>
  <c r="KAB118" i="8"/>
  <c r="KAA118" i="8"/>
  <c r="JZZ118" i="8"/>
  <c r="JZY118" i="8"/>
  <c r="JZX118" i="8"/>
  <c r="JZW118" i="8"/>
  <c r="JZV118" i="8"/>
  <c r="JZU118" i="8"/>
  <c r="JZT118" i="8"/>
  <c r="JZS118" i="8"/>
  <c r="JZR118" i="8"/>
  <c r="JZQ118" i="8"/>
  <c r="JZP118" i="8"/>
  <c r="JZO118" i="8"/>
  <c r="JZN118" i="8"/>
  <c r="JZM118" i="8"/>
  <c r="JZL118" i="8"/>
  <c r="JZK118" i="8"/>
  <c r="JZJ118" i="8"/>
  <c r="JZI118" i="8"/>
  <c r="JZH118" i="8"/>
  <c r="JZG118" i="8"/>
  <c r="JZF118" i="8"/>
  <c r="JZE118" i="8"/>
  <c r="JZD118" i="8"/>
  <c r="JZC118" i="8"/>
  <c r="JZB118" i="8"/>
  <c r="JZA118" i="8"/>
  <c r="JYZ118" i="8"/>
  <c r="JYY118" i="8"/>
  <c r="JYX118" i="8"/>
  <c r="JYW118" i="8"/>
  <c r="JYV118" i="8"/>
  <c r="JYU118" i="8"/>
  <c r="JYT118" i="8"/>
  <c r="JYS118" i="8"/>
  <c r="JYR118" i="8"/>
  <c r="JYQ118" i="8"/>
  <c r="JYP118" i="8"/>
  <c r="JYO118" i="8"/>
  <c r="JYN118" i="8"/>
  <c r="JYM118" i="8"/>
  <c r="JYL118" i="8"/>
  <c r="JYK118" i="8"/>
  <c r="JYJ118" i="8"/>
  <c r="JYI118" i="8"/>
  <c r="JYH118" i="8"/>
  <c r="JYG118" i="8"/>
  <c r="JYF118" i="8"/>
  <c r="JYE118" i="8"/>
  <c r="JYD118" i="8"/>
  <c r="JYC118" i="8"/>
  <c r="JYB118" i="8"/>
  <c r="JYA118" i="8"/>
  <c r="JXZ118" i="8"/>
  <c r="JXY118" i="8"/>
  <c r="JXX118" i="8"/>
  <c r="JXW118" i="8"/>
  <c r="JXV118" i="8"/>
  <c r="JXU118" i="8"/>
  <c r="JXT118" i="8"/>
  <c r="JXS118" i="8"/>
  <c r="JXR118" i="8"/>
  <c r="JXQ118" i="8"/>
  <c r="JXP118" i="8"/>
  <c r="JXO118" i="8"/>
  <c r="JXN118" i="8"/>
  <c r="JXM118" i="8"/>
  <c r="JXL118" i="8"/>
  <c r="JXK118" i="8"/>
  <c r="JXJ118" i="8"/>
  <c r="JXI118" i="8"/>
  <c r="JXH118" i="8"/>
  <c r="JXG118" i="8"/>
  <c r="JXF118" i="8"/>
  <c r="JXE118" i="8"/>
  <c r="JXD118" i="8"/>
  <c r="JXC118" i="8"/>
  <c r="JXB118" i="8"/>
  <c r="JXA118" i="8"/>
  <c r="JWZ118" i="8"/>
  <c r="JWY118" i="8"/>
  <c r="JWX118" i="8"/>
  <c r="JWW118" i="8"/>
  <c r="JWV118" i="8"/>
  <c r="JWU118" i="8"/>
  <c r="JWT118" i="8"/>
  <c r="JWS118" i="8"/>
  <c r="JWR118" i="8"/>
  <c r="JWQ118" i="8"/>
  <c r="JWP118" i="8"/>
  <c r="JWO118" i="8"/>
  <c r="JWN118" i="8"/>
  <c r="JWM118" i="8"/>
  <c r="JWL118" i="8"/>
  <c r="JWK118" i="8"/>
  <c r="JWJ118" i="8"/>
  <c r="JWI118" i="8"/>
  <c r="JWH118" i="8"/>
  <c r="JWG118" i="8"/>
  <c r="JWF118" i="8"/>
  <c r="JWE118" i="8"/>
  <c r="JWD118" i="8"/>
  <c r="JWC118" i="8"/>
  <c r="JWB118" i="8"/>
  <c r="JWA118" i="8"/>
  <c r="JVZ118" i="8"/>
  <c r="JVY118" i="8"/>
  <c r="JVX118" i="8"/>
  <c r="JVW118" i="8"/>
  <c r="JVV118" i="8"/>
  <c r="JVU118" i="8"/>
  <c r="JVT118" i="8"/>
  <c r="JVS118" i="8"/>
  <c r="JVR118" i="8"/>
  <c r="JVQ118" i="8"/>
  <c r="JVP118" i="8"/>
  <c r="JVO118" i="8"/>
  <c r="JVN118" i="8"/>
  <c r="JVM118" i="8"/>
  <c r="JVL118" i="8"/>
  <c r="JVK118" i="8"/>
  <c r="JVJ118" i="8"/>
  <c r="JVI118" i="8"/>
  <c r="JVH118" i="8"/>
  <c r="JVG118" i="8"/>
  <c r="JVF118" i="8"/>
  <c r="JVE118" i="8"/>
  <c r="JVD118" i="8"/>
  <c r="JVC118" i="8"/>
  <c r="JVB118" i="8"/>
  <c r="JVA118" i="8"/>
  <c r="JUZ118" i="8"/>
  <c r="JUY118" i="8"/>
  <c r="JUX118" i="8"/>
  <c r="JUW118" i="8"/>
  <c r="JUV118" i="8"/>
  <c r="JUU118" i="8"/>
  <c r="JUT118" i="8"/>
  <c r="JUS118" i="8"/>
  <c r="JUR118" i="8"/>
  <c r="JUQ118" i="8"/>
  <c r="JUP118" i="8"/>
  <c r="JUO118" i="8"/>
  <c r="JUN118" i="8"/>
  <c r="JUM118" i="8"/>
  <c r="JUL118" i="8"/>
  <c r="JUK118" i="8"/>
  <c r="JUJ118" i="8"/>
  <c r="JUI118" i="8"/>
  <c r="JUH118" i="8"/>
  <c r="JUG118" i="8"/>
  <c r="JUF118" i="8"/>
  <c r="JUE118" i="8"/>
  <c r="JUD118" i="8"/>
  <c r="JUC118" i="8"/>
  <c r="JUB118" i="8"/>
  <c r="JUA118" i="8"/>
  <c r="JTZ118" i="8"/>
  <c r="JTY118" i="8"/>
  <c r="JTX118" i="8"/>
  <c r="JTW118" i="8"/>
  <c r="JTV118" i="8"/>
  <c r="JTU118" i="8"/>
  <c r="JTT118" i="8"/>
  <c r="JTS118" i="8"/>
  <c r="JTR118" i="8"/>
  <c r="JTQ118" i="8"/>
  <c r="JTP118" i="8"/>
  <c r="JTO118" i="8"/>
  <c r="JTN118" i="8"/>
  <c r="JTM118" i="8"/>
  <c r="JTL118" i="8"/>
  <c r="JTK118" i="8"/>
  <c r="JTJ118" i="8"/>
  <c r="JTI118" i="8"/>
  <c r="JTH118" i="8"/>
  <c r="JTG118" i="8"/>
  <c r="JTF118" i="8"/>
  <c r="JTE118" i="8"/>
  <c r="JTD118" i="8"/>
  <c r="JTC118" i="8"/>
  <c r="JTB118" i="8"/>
  <c r="JTA118" i="8"/>
  <c r="JSZ118" i="8"/>
  <c r="JSY118" i="8"/>
  <c r="JSX118" i="8"/>
  <c r="JSW118" i="8"/>
  <c r="JSV118" i="8"/>
  <c r="JSU118" i="8"/>
  <c r="JST118" i="8"/>
  <c r="JSS118" i="8"/>
  <c r="JSR118" i="8"/>
  <c r="JSQ118" i="8"/>
  <c r="JSP118" i="8"/>
  <c r="JSO118" i="8"/>
  <c r="JSN118" i="8"/>
  <c r="JSM118" i="8"/>
  <c r="JSL118" i="8"/>
  <c r="JSK118" i="8"/>
  <c r="JSJ118" i="8"/>
  <c r="JSI118" i="8"/>
  <c r="JSH118" i="8"/>
  <c r="JSG118" i="8"/>
  <c r="JSF118" i="8"/>
  <c r="JSE118" i="8"/>
  <c r="JSD118" i="8"/>
  <c r="JSC118" i="8"/>
  <c r="JSB118" i="8"/>
  <c r="JSA118" i="8"/>
  <c r="JRZ118" i="8"/>
  <c r="JRY118" i="8"/>
  <c r="JRX118" i="8"/>
  <c r="JRW118" i="8"/>
  <c r="JRV118" i="8"/>
  <c r="JRU118" i="8"/>
  <c r="JRT118" i="8"/>
  <c r="JRS118" i="8"/>
  <c r="JRR118" i="8"/>
  <c r="JRQ118" i="8"/>
  <c r="JRP118" i="8"/>
  <c r="JRO118" i="8"/>
  <c r="JRN118" i="8"/>
  <c r="JRM118" i="8"/>
  <c r="JRL118" i="8"/>
  <c r="JRK118" i="8"/>
  <c r="JRJ118" i="8"/>
  <c r="JRI118" i="8"/>
  <c r="JRH118" i="8"/>
  <c r="JRG118" i="8"/>
  <c r="JRF118" i="8"/>
  <c r="JRE118" i="8"/>
  <c r="JRD118" i="8"/>
  <c r="JRC118" i="8"/>
  <c r="JRB118" i="8"/>
  <c r="JRA118" i="8"/>
  <c r="JQZ118" i="8"/>
  <c r="JQY118" i="8"/>
  <c r="JQX118" i="8"/>
  <c r="JQW118" i="8"/>
  <c r="JQV118" i="8"/>
  <c r="JQU118" i="8"/>
  <c r="JQT118" i="8"/>
  <c r="JQS118" i="8"/>
  <c r="JQR118" i="8"/>
  <c r="JQQ118" i="8"/>
  <c r="JQP118" i="8"/>
  <c r="JQO118" i="8"/>
  <c r="JQN118" i="8"/>
  <c r="JQM118" i="8"/>
  <c r="JQL118" i="8"/>
  <c r="JQK118" i="8"/>
  <c r="JQJ118" i="8"/>
  <c r="JQI118" i="8"/>
  <c r="JQH118" i="8"/>
  <c r="JQG118" i="8"/>
  <c r="JQF118" i="8"/>
  <c r="JQE118" i="8"/>
  <c r="JQD118" i="8"/>
  <c r="JQC118" i="8"/>
  <c r="JQB118" i="8"/>
  <c r="JQA118" i="8"/>
  <c r="JPZ118" i="8"/>
  <c r="JPY118" i="8"/>
  <c r="JPX118" i="8"/>
  <c r="JPW118" i="8"/>
  <c r="JPV118" i="8"/>
  <c r="JPU118" i="8"/>
  <c r="JPT118" i="8"/>
  <c r="JPS118" i="8"/>
  <c r="JPR118" i="8"/>
  <c r="JPQ118" i="8"/>
  <c r="JPP118" i="8"/>
  <c r="JPO118" i="8"/>
  <c r="JPN118" i="8"/>
  <c r="JPM118" i="8"/>
  <c r="JPL118" i="8"/>
  <c r="JPK118" i="8"/>
  <c r="JPJ118" i="8"/>
  <c r="JPI118" i="8"/>
  <c r="JPH118" i="8"/>
  <c r="JPG118" i="8"/>
  <c r="JPF118" i="8"/>
  <c r="JPE118" i="8"/>
  <c r="JPD118" i="8"/>
  <c r="JPC118" i="8"/>
  <c r="JPB118" i="8"/>
  <c r="JPA118" i="8"/>
  <c r="JOZ118" i="8"/>
  <c r="JOY118" i="8"/>
  <c r="JOX118" i="8"/>
  <c r="JOW118" i="8"/>
  <c r="JOV118" i="8"/>
  <c r="JOU118" i="8"/>
  <c r="JOT118" i="8"/>
  <c r="JOS118" i="8"/>
  <c r="JOR118" i="8"/>
  <c r="JOQ118" i="8"/>
  <c r="JOP118" i="8"/>
  <c r="JOO118" i="8"/>
  <c r="JON118" i="8"/>
  <c r="JOM118" i="8"/>
  <c r="JOL118" i="8"/>
  <c r="JOK118" i="8"/>
  <c r="JOJ118" i="8"/>
  <c r="JOI118" i="8"/>
  <c r="JOH118" i="8"/>
  <c r="JOG118" i="8"/>
  <c r="JOF118" i="8"/>
  <c r="JOE118" i="8"/>
  <c r="JOD118" i="8"/>
  <c r="JOC118" i="8"/>
  <c r="JOB118" i="8"/>
  <c r="JOA118" i="8"/>
  <c r="JNZ118" i="8"/>
  <c r="JNY118" i="8"/>
  <c r="JNX118" i="8"/>
  <c r="JNW118" i="8"/>
  <c r="JNV118" i="8"/>
  <c r="JNU118" i="8"/>
  <c r="JNT118" i="8"/>
  <c r="JNS118" i="8"/>
  <c r="JNR118" i="8"/>
  <c r="JNQ118" i="8"/>
  <c r="JNP118" i="8"/>
  <c r="JNO118" i="8"/>
  <c r="JNN118" i="8"/>
  <c r="JNM118" i="8"/>
  <c r="JNL118" i="8"/>
  <c r="JNK118" i="8"/>
  <c r="JNJ118" i="8"/>
  <c r="JNI118" i="8"/>
  <c r="JNH118" i="8"/>
  <c r="JNG118" i="8"/>
  <c r="JNF118" i="8"/>
  <c r="JNE118" i="8"/>
  <c r="JND118" i="8"/>
  <c r="JNC118" i="8"/>
  <c r="JNB118" i="8"/>
  <c r="JNA118" i="8"/>
  <c r="JMZ118" i="8"/>
  <c r="JMY118" i="8"/>
  <c r="JMX118" i="8"/>
  <c r="JMW118" i="8"/>
  <c r="JMV118" i="8"/>
  <c r="JMU118" i="8"/>
  <c r="JMT118" i="8"/>
  <c r="JMS118" i="8"/>
  <c r="JMR118" i="8"/>
  <c r="JMQ118" i="8"/>
  <c r="JMP118" i="8"/>
  <c r="JMO118" i="8"/>
  <c r="JMN118" i="8"/>
  <c r="JMM118" i="8"/>
  <c r="JML118" i="8"/>
  <c r="JMK118" i="8"/>
  <c r="JMJ118" i="8"/>
  <c r="JMI118" i="8"/>
  <c r="JMH118" i="8"/>
  <c r="JMG118" i="8"/>
  <c r="JMF118" i="8"/>
  <c r="JME118" i="8"/>
  <c r="JMD118" i="8"/>
  <c r="JMC118" i="8"/>
  <c r="JMB118" i="8"/>
  <c r="JMA118" i="8"/>
  <c r="JLZ118" i="8"/>
  <c r="JLY118" i="8"/>
  <c r="JLX118" i="8"/>
  <c r="JLW118" i="8"/>
  <c r="JLV118" i="8"/>
  <c r="JLU118" i="8"/>
  <c r="JLT118" i="8"/>
  <c r="JLS118" i="8"/>
  <c r="JLR118" i="8"/>
  <c r="JLQ118" i="8"/>
  <c r="JLP118" i="8"/>
  <c r="JLO118" i="8"/>
  <c r="JLN118" i="8"/>
  <c r="JLM118" i="8"/>
  <c r="JLL118" i="8"/>
  <c r="JLK118" i="8"/>
  <c r="JLJ118" i="8"/>
  <c r="JLI118" i="8"/>
  <c r="JLH118" i="8"/>
  <c r="JLG118" i="8"/>
  <c r="JLF118" i="8"/>
  <c r="JLE118" i="8"/>
  <c r="JLD118" i="8"/>
  <c r="JLC118" i="8"/>
  <c r="JLB118" i="8"/>
  <c r="JLA118" i="8"/>
  <c r="JKZ118" i="8"/>
  <c r="JKY118" i="8"/>
  <c r="JKX118" i="8"/>
  <c r="JKW118" i="8"/>
  <c r="JKV118" i="8"/>
  <c r="JKU118" i="8"/>
  <c r="JKT118" i="8"/>
  <c r="JKS118" i="8"/>
  <c r="JKR118" i="8"/>
  <c r="JKQ118" i="8"/>
  <c r="JKP118" i="8"/>
  <c r="JKO118" i="8"/>
  <c r="JKN118" i="8"/>
  <c r="JKM118" i="8"/>
  <c r="JKL118" i="8"/>
  <c r="JKK118" i="8"/>
  <c r="JKJ118" i="8"/>
  <c r="JKI118" i="8"/>
  <c r="JKH118" i="8"/>
  <c r="JKG118" i="8"/>
  <c r="JKF118" i="8"/>
  <c r="JKE118" i="8"/>
  <c r="JKD118" i="8"/>
  <c r="JKC118" i="8"/>
  <c r="JKB118" i="8"/>
  <c r="JKA118" i="8"/>
  <c r="JJZ118" i="8"/>
  <c r="JJY118" i="8"/>
  <c r="JJX118" i="8"/>
  <c r="JJW118" i="8"/>
  <c r="JJV118" i="8"/>
  <c r="JJU118" i="8"/>
  <c r="JJT118" i="8"/>
  <c r="JJS118" i="8"/>
  <c r="JJR118" i="8"/>
  <c r="JJQ118" i="8"/>
  <c r="JJP118" i="8"/>
  <c r="JJO118" i="8"/>
  <c r="JJN118" i="8"/>
  <c r="JJM118" i="8"/>
  <c r="JJL118" i="8"/>
  <c r="JJK118" i="8"/>
  <c r="JJJ118" i="8"/>
  <c r="JJI118" i="8"/>
  <c r="JJH118" i="8"/>
  <c r="JJG118" i="8"/>
  <c r="JJF118" i="8"/>
  <c r="JJE118" i="8"/>
  <c r="JJD118" i="8"/>
  <c r="JJC118" i="8"/>
  <c r="JJB118" i="8"/>
  <c r="JJA118" i="8"/>
  <c r="JIZ118" i="8"/>
  <c r="JIY118" i="8"/>
  <c r="JIX118" i="8"/>
  <c r="JIW118" i="8"/>
  <c r="JIV118" i="8"/>
  <c r="JIU118" i="8"/>
  <c r="JIT118" i="8"/>
  <c r="JIS118" i="8"/>
  <c r="JIR118" i="8"/>
  <c r="JIQ118" i="8"/>
  <c r="JIP118" i="8"/>
  <c r="JIO118" i="8"/>
  <c r="JIN118" i="8"/>
  <c r="JIM118" i="8"/>
  <c r="JIL118" i="8"/>
  <c r="JIK118" i="8"/>
  <c r="JIJ118" i="8"/>
  <c r="JII118" i="8"/>
  <c r="JIH118" i="8"/>
  <c r="JIG118" i="8"/>
  <c r="JIF118" i="8"/>
  <c r="JIE118" i="8"/>
  <c r="JID118" i="8"/>
  <c r="JIC118" i="8"/>
  <c r="JIB118" i="8"/>
  <c r="JIA118" i="8"/>
  <c r="JHZ118" i="8"/>
  <c r="JHY118" i="8"/>
  <c r="JHX118" i="8"/>
  <c r="JHW118" i="8"/>
  <c r="JHV118" i="8"/>
  <c r="JHU118" i="8"/>
  <c r="JHT118" i="8"/>
  <c r="JHS118" i="8"/>
  <c r="JHR118" i="8"/>
  <c r="JHQ118" i="8"/>
  <c r="JHP118" i="8"/>
  <c r="JHO118" i="8"/>
  <c r="JHN118" i="8"/>
  <c r="JHM118" i="8"/>
  <c r="JHL118" i="8"/>
  <c r="JHK118" i="8"/>
  <c r="JHJ118" i="8"/>
  <c r="JHI118" i="8"/>
  <c r="JHH118" i="8"/>
  <c r="JHG118" i="8"/>
  <c r="JHF118" i="8"/>
  <c r="JHE118" i="8"/>
  <c r="JHD118" i="8"/>
  <c r="JHC118" i="8"/>
  <c r="JHB118" i="8"/>
  <c r="JHA118" i="8"/>
  <c r="JGZ118" i="8"/>
  <c r="JGY118" i="8"/>
  <c r="JGX118" i="8"/>
  <c r="JGW118" i="8"/>
  <c r="JGV118" i="8"/>
  <c r="JGU118" i="8"/>
  <c r="JGT118" i="8"/>
  <c r="JGS118" i="8"/>
  <c r="JGR118" i="8"/>
  <c r="JGQ118" i="8"/>
  <c r="JGP118" i="8"/>
  <c r="JGO118" i="8"/>
  <c r="JGN118" i="8"/>
  <c r="JGM118" i="8"/>
  <c r="JGL118" i="8"/>
  <c r="JGK118" i="8"/>
  <c r="JGJ118" i="8"/>
  <c r="JGI118" i="8"/>
  <c r="JGH118" i="8"/>
  <c r="JGG118" i="8"/>
  <c r="JGF118" i="8"/>
  <c r="JGE118" i="8"/>
  <c r="JGD118" i="8"/>
  <c r="JGC118" i="8"/>
  <c r="JGB118" i="8"/>
  <c r="JGA118" i="8"/>
  <c r="JFZ118" i="8"/>
  <c r="JFY118" i="8"/>
  <c r="JFX118" i="8"/>
  <c r="JFW118" i="8"/>
  <c r="JFV118" i="8"/>
  <c r="JFU118" i="8"/>
  <c r="JFT118" i="8"/>
  <c r="JFS118" i="8"/>
  <c r="JFR118" i="8"/>
  <c r="JFQ118" i="8"/>
  <c r="JFP118" i="8"/>
  <c r="JFO118" i="8"/>
  <c r="JFN118" i="8"/>
  <c r="JFM118" i="8"/>
  <c r="JFL118" i="8"/>
  <c r="JFK118" i="8"/>
  <c r="JFJ118" i="8"/>
  <c r="JFI118" i="8"/>
  <c r="JFH118" i="8"/>
  <c r="JFG118" i="8"/>
  <c r="JFF118" i="8"/>
  <c r="JFE118" i="8"/>
  <c r="JFD118" i="8"/>
  <c r="JFC118" i="8"/>
  <c r="JFB118" i="8"/>
  <c r="JFA118" i="8"/>
  <c r="JEZ118" i="8"/>
  <c r="JEY118" i="8"/>
  <c r="JEX118" i="8"/>
  <c r="JEW118" i="8"/>
  <c r="JEV118" i="8"/>
  <c r="JEU118" i="8"/>
  <c r="JET118" i="8"/>
  <c r="JES118" i="8"/>
  <c r="JER118" i="8"/>
  <c r="JEQ118" i="8"/>
  <c r="JEP118" i="8"/>
  <c r="JEO118" i="8"/>
  <c r="JEN118" i="8"/>
  <c r="JEM118" i="8"/>
  <c r="JEL118" i="8"/>
  <c r="JEK118" i="8"/>
  <c r="JEJ118" i="8"/>
  <c r="JEI118" i="8"/>
  <c r="JEH118" i="8"/>
  <c r="JEG118" i="8"/>
  <c r="JEF118" i="8"/>
  <c r="JEE118" i="8"/>
  <c r="JED118" i="8"/>
  <c r="JEC118" i="8"/>
  <c r="JEB118" i="8"/>
  <c r="JEA118" i="8"/>
  <c r="JDZ118" i="8"/>
  <c r="JDY118" i="8"/>
  <c r="JDX118" i="8"/>
  <c r="JDW118" i="8"/>
  <c r="JDV118" i="8"/>
  <c r="JDU118" i="8"/>
  <c r="JDT118" i="8"/>
  <c r="JDS118" i="8"/>
  <c r="JDR118" i="8"/>
  <c r="JDQ118" i="8"/>
  <c r="JDP118" i="8"/>
  <c r="JDO118" i="8"/>
  <c r="JDN118" i="8"/>
  <c r="JDM118" i="8"/>
  <c r="JDL118" i="8"/>
  <c r="JDK118" i="8"/>
  <c r="JDJ118" i="8"/>
  <c r="JDI118" i="8"/>
  <c r="JDH118" i="8"/>
  <c r="JDG118" i="8"/>
  <c r="JDF118" i="8"/>
  <c r="JDE118" i="8"/>
  <c r="JDD118" i="8"/>
  <c r="JDC118" i="8"/>
  <c r="JDB118" i="8"/>
  <c r="JDA118" i="8"/>
  <c r="JCZ118" i="8"/>
  <c r="JCY118" i="8"/>
  <c r="JCX118" i="8"/>
  <c r="JCW118" i="8"/>
  <c r="JCV118" i="8"/>
  <c r="JCU118" i="8"/>
  <c r="JCT118" i="8"/>
  <c r="JCS118" i="8"/>
  <c r="JCR118" i="8"/>
  <c r="JCQ118" i="8"/>
  <c r="JCP118" i="8"/>
  <c r="JCO118" i="8"/>
  <c r="JCN118" i="8"/>
  <c r="JCM118" i="8"/>
  <c r="JCL118" i="8"/>
  <c r="JCK118" i="8"/>
  <c r="JCJ118" i="8"/>
  <c r="JCI118" i="8"/>
  <c r="JCH118" i="8"/>
  <c r="JCG118" i="8"/>
  <c r="JCF118" i="8"/>
  <c r="JCE118" i="8"/>
  <c r="JCD118" i="8"/>
  <c r="JCC118" i="8"/>
  <c r="JCB118" i="8"/>
  <c r="JCA118" i="8"/>
  <c r="JBZ118" i="8"/>
  <c r="JBY118" i="8"/>
  <c r="JBX118" i="8"/>
  <c r="JBW118" i="8"/>
  <c r="JBV118" i="8"/>
  <c r="JBU118" i="8"/>
  <c r="JBT118" i="8"/>
  <c r="JBS118" i="8"/>
  <c r="JBR118" i="8"/>
  <c r="JBQ118" i="8"/>
  <c r="JBP118" i="8"/>
  <c r="JBO118" i="8"/>
  <c r="JBN118" i="8"/>
  <c r="JBM118" i="8"/>
  <c r="JBL118" i="8"/>
  <c r="JBK118" i="8"/>
  <c r="JBJ118" i="8"/>
  <c r="JBI118" i="8"/>
  <c r="JBH118" i="8"/>
  <c r="JBG118" i="8"/>
  <c r="JBF118" i="8"/>
  <c r="JBE118" i="8"/>
  <c r="JBD118" i="8"/>
  <c r="JBC118" i="8"/>
  <c r="JBB118" i="8"/>
  <c r="JBA118" i="8"/>
  <c r="JAZ118" i="8"/>
  <c r="JAY118" i="8"/>
  <c r="JAX118" i="8"/>
  <c r="JAW118" i="8"/>
  <c r="JAV118" i="8"/>
  <c r="JAU118" i="8"/>
  <c r="JAT118" i="8"/>
  <c r="JAS118" i="8"/>
  <c r="JAR118" i="8"/>
  <c r="JAQ118" i="8"/>
  <c r="JAP118" i="8"/>
  <c r="JAO118" i="8"/>
  <c r="JAN118" i="8"/>
  <c r="JAM118" i="8"/>
  <c r="JAL118" i="8"/>
  <c r="JAK118" i="8"/>
  <c r="JAJ118" i="8"/>
  <c r="JAI118" i="8"/>
  <c r="JAH118" i="8"/>
  <c r="JAG118" i="8"/>
  <c r="JAF118" i="8"/>
  <c r="JAE118" i="8"/>
  <c r="JAD118" i="8"/>
  <c r="JAC118" i="8"/>
  <c r="JAB118" i="8"/>
  <c r="JAA118" i="8"/>
  <c r="IZZ118" i="8"/>
  <c r="IZY118" i="8"/>
  <c r="IZX118" i="8"/>
  <c r="IZW118" i="8"/>
  <c r="IZV118" i="8"/>
  <c r="IZU118" i="8"/>
  <c r="IZT118" i="8"/>
  <c r="IZS118" i="8"/>
  <c r="IZR118" i="8"/>
  <c r="IZQ118" i="8"/>
  <c r="IZP118" i="8"/>
  <c r="IZO118" i="8"/>
  <c r="IZN118" i="8"/>
  <c r="IZM118" i="8"/>
  <c r="IZL118" i="8"/>
  <c r="IZK118" i="8"/>
  <c r="IZJ118" i="8"/>
  <c r="IZI118" i="8"/>
  <c r="IZH118" i="8"/>
  <c r="IZG118" i="8"/>
  <c r="IZF118" i="8"/>
  <c r="IZE118" i="8"/>
  <c r="IZD118" i="8"/>
  <c r="IZC118" i="8"/>
  <c r="IZB118" i="8"/>
  <c r="IZA118" i="8"/>
  <c r="IYZ118" i="8"/>
  <c r="IYY118" i="8"/>
  <c r="IYX118" i="8"/>
  <c r="IYW118" i="8"/>
  <c r="IYV118" i="8"/>
  <c r="IYU118" i="8"/>
  <c r="IYT118" i="8"/>
  <c r="IYS118" i="8"/>
  <c r="IYR118" i="8"/>
  <c r="IYQ118" i="8"/>
  <c r="IYP118" i="8"/>
  <c r="IYO118" i="8"/>
  <c r="IYN118" i="8"/>
  <c r="IYM118" i="8"/>
  <c r="IYL118" i="8"/>
  <c r="IYK118" i="8"/>
  <c r="IYJ118" i="8"/>
  <c r="IYI118" i="8"/>
  <c r="IYH118" i="8"/>
  <c r="IYG118" i="8"/>
  <c r="IYF118" i="8"/>
  <c r="IYE118" i="8"/>
  <c r="IYD118" i="8"/>
  <c r="IYC118" i="8"/>
  <c r="IYB118" i="8"/>
  <c r="IYA118" i="8"/>
  <c r="IXZ118" i="8"/>
  <c r="IXY118" i="8"/>
  <c r="IXX118" i="8"/>
  <c r="IXW118" i="8"/>
  <c r="IXV118" i="8"/>
  <c r="IXU118" i="8"/>
  <c r="IXT118" i="8"/>
  <c r="IXS118" i="8"/>
  <c r="IXR118" i="8"/>
  <c r="IXQ118" i="8"/>
  <c r="IXP118" i="8"/>
  <c r="IXO118" i="8"/>
  <c r="IXN118" i="8"/>
  <c r="IXM118" i="8"/>
  <c r="IXL118" i="8"/>
  <c r="IXK118" i="8"/>
  <c r="IXJ118" i="8"/>
  <c r="IXI118" i="8"/>
  <c r="IXH118" i="8"/>
  <c r="IXG118" i="8"/>
  <c r="IXF118" i="8"/>
  <c r="IXE118" i="8"/>
  <c r="IXD118" i="8"/>
  <c r="IXC118" i="8"/>
  <c r="IXB118" i="8"/>
  <c r="IXA118" i="8"/>
  <c r="IWZ118" i="8"/>
  <c r="IWY118" i="8"/>
  <c r="IWX118" i="8"/>
  <c r="IWW118" i="8"/>
  <c r="IWV118" i="8"/>
  <c r="IWU118" i="8"/>
  <c r="IWT118" i="8"/>
  <c r="IWS118" i="8"/>
  <c r="IWR118" i="8"/>
  <c r="IWQ118" i="8"/>
  <c r="IWP118" i="8"/>
  <c r="IWO118" i="8"/>
  <c r="IWN118" i="8"/>
  <c r="IWM118" i="8"/>
  <c r="IWL118" i="8"/>
  <c r="IWK118" i="8"/>
  <c r="IWJ118" i="8"/>
  <c r="IWI118" i="8"/>
  <c r="IWH118" i="8"/>
  <c r="IWG118" i="8"/>
  <c r="IWF118" i="8"/>
  <c r="IWE118" i="8"/>
  <c r="IWD118" i="8"/>
  <c r="IWC118" i="8"/>
  <c r="IWB118" i="8"/>
  <c r="IWA118" i="8"/>
  <c r="IVZ118" i="8"/>
  <c r="IVY118" i="8"/>
  <c r="IVX118" i="8"/>
  <c r="IVW118" i="8"/>
  <c r="IVV118" i="8"/>
  <c r="IVU118" i="8"/>
  <c r="IVT118" i="8"/>
  <c r="IVS118" i="8"/>
  <c r="IVR118" i="8"/>
  <c r="IVQ118" i="8"/>
  <c r="IVP118" i="8"/>
  <c r="IVO118" i="8"/>
  <c r="IVN118" i="8"/>
  <c r="IVM118" i="8"/>
  <c r="IVL118" i="8"/>
  <c r="IVK118" i="8"/>
  <c r="IVJ118" i="8"/>
  <c r="IVI118" i="8"/>
  <c r="IVH118" i="8"/>
  <c r="IVG118" i="8"/>
  <c r="IVF118" i="8"/>
  <c r="IVE118" i="8"/>
  <c r="IVD118" i="8"/>
  <c r="IVC118" i="8"/>
  <c r="IVB118" i="8"/>
  <c r="IVA118" i="8"/>
  <c r="IUZ118" i="8"/>
  <c r="IUY118" i="8"/>
  <c r="IUX118" i="8"/>
  <c r="IUW118" i="8"/>
  <c r="IUV118" i="8"/>
  <c r="IUU118" i="8"/>
  <c r="IUT118" i="8"/>
  <c r="IUS118" i="8"/>
  <c r="IUR118" i="8"/>
  <c r="IUQ118" i="8"/>
  <c r="IUP118" i="8"/>
  <c r="IUO118" i="8"/>
  <c r="IUN118" i="8"/>
  <c r="IUM118" i="8"/>
  <c r="IUL118" i="8"/>
  <c r="IUK118" i="8"/>
  <c r="IUJ118" i="8"/>
  <c r="IUI118" i="8"/>
  <c r="IUH118" i="8"/>
  <c r="IUG118" i="8"/>
  <c r="IUF118" i="8"/>
  <c r="IUE118" i="8"/>
  <c r="IUD118" i="8"/>
  <c r="IUC118" i="8"/>
  <c r="IUB118" i="8"/>
  <c r="IUA118" i="8"/>
  <c r="ITZ118" i="8"/>
  <c r="ITY118" i="8"/>
  <c r="ITX118" i="8"/>
  <c r="ITW118" i="8"/>
  <c r="ITV118" i="8"/>
  <c r="ITU118" i="8"/>
  <c r="ITT118" i="8"/>
  <c r="ITS118" i="8"/>
  <c r="ITR118" i="8"/>
  <c r="ITQ118" i="8"/>
  <c r="ITP118" i="8"/>
  <c r="ITO118" i="8"/>
  <c r="ITN118" i="8"/>
  <c r="ITM118" i="8"/>
  <c r="ITL118" i="8"/>
  <c r="ITK118" i="8"/>
  <c r="ITJ118" i="8"/>
  <c r="ITI118" i="8"/>
  <c r="ITH118" i="8"/>
  <c r="ITG118" i="8"/>
  <c r="ITF118" i="8"/>
  <c r="ITE118" i="8"/>
  <c r="ITD118" i="8"/>
  <c r="ITC118" i="8"/>
  <c r="ITB118" i="8"/>
  <c r="ITA118" i="8"/>
  <c r="ISZ118" i="8"/>
  <c r="ISY118" i="8"/>
  <c r="ISX118" i="8"/>
  <c r="ISW118" i="8"/>
  <c r="ISV118" i="8"/>
  <c r="ISU118" i="8"/>
  <c r="IST118" i="8"/>
  <c r="ISS118" i="8"/>
  <c r="ISR118" i="8"/>
  <c r="ISQ118" i="8"/>
  <c r="ISP118" i="8"/>
  <c r="ISO118" i="8"/>
  <c r="ISN118" i="8"/>
  <c r="ISM118" i="8"/>
  <c r="ISL118" i="8"/>
  <c r="ISK118" i="8"/>
  <c r="ISJ118" i="8"/>
  <c r="ISI118" i="8"/>
  <c r="ISH118" i="8"/>
  <c r="ISG118" i="8"/>
  <c r="ISF118" i="8"/>
  <c r="ISE118" i="8"/>
  <c r="ISD118" i="8"/>
  <c r="ISC118" i="8"/>
  <c r="ISB118" i="8"/>
  <c r="ISA118" i="8"/>
  <c r="IRZ118" i="8"/>
  <c r="IRY118" i="8"/>
  <c r="IRX118" i="8"/>
  <c r="IRW118" i="8"/>
  <c r="IRV118" i="8"/>
  <c r="IRU118" i="8"/>
  <c r="IRT118" i="8"/>
  <c r="IRS118" i="8"/>
  <c r="IRR118" i="8"/>
  <c r="IRQ118" i="8"/>
  <c r="IRP118" i="8"/>
  <c r="IRO118" i="8"/>
  <c r="IRN118" i="8"/>
  <c r="IRM118" i="8"/>
  <c r="IRL118" i="8"/>
  <c r="IRK118" i="8"/>
  <c r="IRJ118" i="8"/>
  <c r="IRI118" i="8"/>
  <c r="IRH118" i="8"/>
  <c r="IRG118" i="8"/>
  <c r="IRF118" i="8"/>
  <c r="IRE118" i="8"/>
  <c r="IRD118" i="8"/>
  <c r="IRC118" i="8"/>
  <c r="IRB118" i="8"/>
  <c r="IRA118" i="8"/>
  <c r="IQZ118" i="8"/>
  <c r="IQY118" i="8"/>
  <c r="IQX118" i="8"/>
  <c r="IQW118" i="8"/>
  <c r="IQV118" i="8"/>
  <c r="IQU118" i="8"/>
  <c r="IQT118" i="8"/>
  <c r="IQS118" i="8"/>
  <c r="IQR118" i="8"/>
  <c r="IQQ118" i="8"/>
  <c r="IQP118" i="8"/>
  <c r="IQO118" i="8"/>
  <c r="IQN118" i="8"/>
  <c r="IQM118" i="8"/>
  <c r="IQL118" i="8"/>
  <c r="IQK118" i="8"/>
  <c r="IQJ118" i="8"/>
  <c r="IQI118" i="8"/>
  <c r="IQH118" i="8"/>
  <c r="IQG118" i="8"/>
  <c r="IQF118" i="8"/>
  <c r="IQE118" i="8"/>
  <c r="IQD118" i="8"/>
  <c r="IQC118" i="8"/>
  <c r="IQB118" i="8"/>
  <c r="IQA118" i="8"/>
  <c r="IPZ118" i="8"/>
  <c r="IPY118" i="8"/>
  <c r="IPX118" i="8"/>
  <c r="IPW118" i="8"/>
  <c r="IPV118" i="8"/>
  <c r="IPU118" i="8"/>
  <c r="IPT118" i="8"/>
  <c r="IPS118" i="8"/>
  <c r="IPR118" i="8"/>
  <c r="IPQ118" i="8"/>
  <c r="IPP118" i="8"/>
  <c r="IPO118" i="8"/>
  <c r="IPN118" i="8"/>
  <c r="IPM118" i="8"/>
  <c r="IPL118" i="8"/>
  <c r="IPK118" i="8"/>
  <c r="IPJ118" i="8"/>
  <c r="IPI118" i="8"/>
  <c r="IPH118" i="8"/>
  <c r="IPG118" i="8"/>
  <c r="IPF118" i="8"/>
  <c r="IPE118" i="8"/>
  <c r="IPD118" i="8"/>
  <c r="IPC118" i="8"/>
  <c r="IPB118" i="8"/>
  <c r="IPA118" i="8"/>
  <c r="IOZ118" i="8"/>
  <c r="IOY118" i="8"/>
  <c r="IOX118" i="8"/>
  <c r="IOW118" i="8"/>
  <c r="IOV118" i="8"/>
  <c r="IOU118" i="8"/>
  <c r="IOT118" i="8"/>
  <c r="IOS118" i="8"/>
  <c r="IOR118" i="8"/>
  <c r="IOQ118" i="8"/>
  <c r="IOP118" i="8"/>
  <c r="IOO118" i="8"/>
  <c r="ION118" i="8"/>
  <c r="IOM118" i="8"/>
  <c r="IOL118" i="8"/>
  <c r="IOK118" i="8"/>
  <c r="IOJ118" i="8"/>
  <c r="IOI118" i="8"/>
  <c r="IOH118" i="8"/>
  <c r="IOG118" i="8"/>
  <c r="IOF118" i="8"/>
  <c r="IOE118" i="8"/>
  <c r="IOD118" i="8"/>
  <c r="IOC118" i="8"/>
  <c r="IOB118" i="8"/>
  <c r="IOA118" i="8"/>
  <c r="INZ118" i="8"/>
  <c r="INY118" i="8"/>
  <c r="INX118" i="8"/>
  <c r="INW118" i="8"/>
  <c r="INV118" i="8"/>
  <c r="INU118" i="8"/>
  <c r="INT118" i="8"/>
  <c r="INS118" i="8"/>
  <c r="INR118" i="8"/>
  <c r="INQ118" i="8"/>
  <c r="INP118" i="8"/>
  <c r="INO118" i="8"/>
  <c r="INN118" i="8"/>
  <c r="INM118" i="8"/>
  <c r="INL118" i="8"/>
  <c r="INK118" i="8"/>
  <c r="INJ118" i="8"/>
  <c r="INI118" i="8"/>
  <c r="INH118" i="8"/>
  <c r="ING118" i="8"/>
  <c r="INF118" i="8"/>
  <c r="INE118" i="8"/>
  <c r="IND118" i="8"/>
  <c r="INC118" i="8"/>
  <c r="INB118" i="8"/>
  <c r="INA118" i="8"/>
  <c r="IMZ118" i="8"/>
  <c r="IMY118" i="8"/>
  <c r="IMX118" i="8"/>
  <c r="IMW118" i="8"/>
  <c r="IMV118" i="8"/>
  <c r="IMU118" i="8"/>
  <c r="IMT118" i="8"/>
  <c r="IMS118" i="8"/>
  <c r="IMR118" i="8"/>
  <c r="IMQ118" i="8"/>
  <c r="IMP118" i="8"/>
  <c r="IMO118" i="8"/>
  <c r="IMN118" i="8"/>
  <c r="IMM118" i="8"/>
  <c r="IML118" i="8"/>
  <c r="IMK118" i="8"/>
  <c r="IMJ118" i="8"/>
  <c r="IMI118" i="8"/>
  <c r="IMH118" i="8"/>
  <c r="IMG118" i="8"/>
  <c r="IMF118" i="8"/>
  <c r="IME118" i="8"/>
  <c r="IMD118" i="8"/>
  <c r="IMC118" i="8"/>
  <c r="IMB118" i="8"/>
  <c r="IMA118" i="8"/>
  <c r="ILZ118" i="8"/>
  <c r="ILY118" i="8"/>
  <c r="ILX118" i="8"/>
  <c r="ILW118" i="8"/>
  <c r="ILV118" i="8"/>
  <c r="ILU118" i="8"/>
  <c r="ILT118" i="8"/>
  <c r="ILS118" i="8"/>
  <c r="ILR118" i="8"/>
  <c r="ILQ118" i="8"/>
  <c r="ILP118" i="8"/>
  <c r="ILO118" i="8"/>
  <c r="ILN118" i="8"/>
  <c r="ILM118" i="8"/>
  <c r="ILL118" i="8"/>
  <c r="ILK118" i="8"/>
  <c r="ILJ118" i="8"/>
  <c r="ILI118" i="8"/>
  <c r="ILH118" i="8"/>
  <c r="ILG118" i="8"/>
  <c r="ILF118" i="8"/>
  <c r="ILE118" i="8"/>
  <c r="ILD118" i="8"/>
  <c r="ILC118" i="8"/>
  <c r="ILB118" i="8"/>
  <c r="ILA118" i="8"/>
  <c r="IKZ118" i="8"/>
  <c r="IKY118" i="8"/>
  <c r="IKX118" i="8"/>
  <c r="IKW118" i="8"/>
  <c r="IKV118" i="8"/>
  <c r="IKU118" i="8"/>
  <c r="IKT118" i="8"/>
  <c r="IKS118" i="8"/>
  <c r="IKR118" i="8"/>
  <c r="IKQ118" i="8"/>
  <c r="IKP118" i="8"/>
  <c r="IKO118" i="8"/>
  <c r="IKN118" i="8"/>
  <c r="IKM118" i="8"/>
  <c r="IKL118" i="8"/>
  <c r="IKK118" i="8"/>
  <c r="IKJ118" i="8"/>
  <c r="IKI118" i="8"/>
  <c r="IKH118" i="8"/>
  <c r="IKG118" i="8"/>
  <c r="IKF118" i="8"/>
  <c r="IKE118" i="8"/>
  <c r="IKD118" i="8"/>
  <c r="IKC118" i="8"/>
  <c r="IKB118" i="8"/>
  <c r="IKA118" i="8"/>
  <c r="IJZ118" i="8"/>
  <c r="IJY118" i="8"/>
  <c r="IJX118" i="8"/>
  <c r="IJW118" i="8"/>
  <c r="IJV118" i="8"/>
  <c r="IJU118" i="8"/>
  <c r="IJT118" i="8"/>
  <c r="IJS118" i="8"/>
  <c r="IJR118" i="8"/>
  <c r="IJQ118" i="8"/>
  <c r="IJP118" i="8"/>
  <c r="IJO118" i="8"/>
  <c r="IJN118" i="8"/>
  <c r="IJM118" i="8"/>
  <c r="IJL118" i="8"/>
  <c r="IJK118" i="8"/>
  <c r="IJJ118" i="8"/>
  <c r="IJI118" i="8"/>
  <c r="IJH118" i="8"/>
  <c r="IJG118" i="8"/>
  <c r="IJF118" i="8"/>
  <c r="IJE118" i="8"/>
  <c r="IJD118" i="8"/>
  <c r="IJC118" i="8"/>
  <c r="IJB118" i="8"/>
  <c r="IJA118" i="8"/>
  <c r="IIZ118" i="8"/>
  <c r="IIY118" i="8"/>
  <c r="IIX118" i="8"/>
  <c r="IIW118" i="8"/>
  <c r="IIV118" i="8"/>
  <c r="IIU118" i="8"/>
  <c r="IIT118" i="8"/>
  <c r="IIS118" i="8"/>
  <c r="IIR118" i="8"/>
  <c r="IIQ118" i="8"/>
  <c r="IIP118" i="8"/>
  <c r="IIO118" i="8"/>
  <c r="IIN118" i="8"/>
  <c r="IIM118" i="8"/>
  <c r="IIL118" i="8"/>
  <c r="IIK118" i="8"/>
  <c r="IIJ118" i="8"/>
  <c r="III118" i="8"/>
  <c r="IIH118" i="8"/>
  <c r="IIG118" i="8"/>
  <c r="IIF118" i="8"/>
  <c r="IIE118" i="8"/>
  <c r="IID118" i="8"/>
  <c r="IIC118" i="8"/>
  <c r="IIB118" i="8"/>
  <c r="IIA118" i="8"/>
  <c r="IHZ118" i="8"/>
  <c r="IHY118" i="8"/>
  <c r="IHX118" i="8"/>
  <c r="IHW118" i="8"/>
  <c r="IHV118" i="8"/>
  <c r="IHU118" i="8"/>
  <c r="IHT118" i="8"/>
  <c r="IHS118" i="8"/>
  <c r="IHR118" i="8"/>
  <c r="IHQ118" i="8"/>
  <c r="IHP118" i="8"/>
  <c r="IHO118" i="8"/>
  <c r="IHN118" i="8"/>
  <c r="IHM118" i="8"/>
  <c r="IHL118" i="8"/>
  <c r="IHK118" i="8"/>
  <c r="IHJ118" i="8"/>
  <c r="IHI118" i="8"/>
  <c r="IHH118" i="8"/>
  <c r="IHG118" i="8"/>
  <c r="IHF118" i="8"/>
  <c r="IHE118" i="8"/>
  <c r="IHD118" i="8"/>
  <c r="IHC118" i="8"/>
  <c r="IHB118" i="8"/>
  <c r="IHA118" i="8"/>
  <c r="IGZ118" i="8"/>
  <c r="IGY118" i="8"/>
  <c r="IGX118" i="8"/>
  <c r="IGW118" i="8"/>
  <c r="IGV118" i="8"/>
  <c r="IGU118" i="8"/>
  <c r="IGT118" i="8"/>
  <c r="IGS118" i="8"/>
  <c r="IGR118" i="8"/>
  <c r="IGQ118" i="8"/>
  <c r="IGP118" i="8"/>
  <c r="IGO118" i="8"/>
  <c r="IGN118" i="8"/>
  <c r="IGM118" i="8"/>
  <c r="IGL118" i="8"/>
  <c r="IGK118" i="8"/>
  <c r="IGJ118" i="8"/>
  <c r="IGI118" i="8"/>
  <c r="IGH118" i="8"/>
  <c r="IGG118" i="8"/>
  <c r="IGF118" i="8"/>
  <c r="IGE118" i="8"/>
  <c r="IGD118" i="8"/>
  <c r="IGC118" i="8"/>
  <c r="IGB118" i="8"/>
  <c r="IGA118" i="8"/>
  <c r="IFZ118" i="8"/>
  <c r="IFY118" i="8"/>
  <c r="IFX118" i="8"/>
  <c r="IFW118" i="8"/>
  <c r="IFV118" i="8"/>
  <c r="IFU118" i="8"/>
  <c r="IFT118" i="8"/>
  <c r="IFS118" i="8"/>
  <c r="IFR118" i="8"/>
  <c r="IFQ118" i="8"/>
  <c r="IFP118" i="8"/>
  <c r="IFO118" i="8"/>
  <c r="IFN118" i="8"/>
  <c r="IFM118" i="8"/>
  <c r="IFL118" i="8"/>
  <c r="IFK118" i="8"/>
  <c r="IFJ118" i="8"/>
  <c r="IFI118" i="8"/>
  <c r="IFH118" i="8"/>
  <c r="IFG118" i="8"/>
  <c r="IFF118" i="8"/>
  <c r="IFE118" i="8"/>
  <c r="IFD118" i="8"/>
  <c r="IFC118" i="8"/>
  <c r="IFB118" i="8"/>
  <c r="IFA118" i="8"/>
  <c r="IEZ118" i="8"/>
  <c r="IEY118" i="8"/>
  <c r="IEX118" i="8"/>
  <c r="IEW118" i="8"/>
  <c r="IEV118" i="8"/>
  <c r="IEU118" i="8"/>
  <c r="IET118" i="8"/>
  <c r="IES118" i="8"/>
  <c r="IER118" i="8"/>
  <c r="IEQ118" i="8"/>
  <c r="IEP118" i="8"/>
  <c r="IEO118" i="8"/>
  <c r="IEN118" i="8"/>
  <c r="IEM118" i="8"/>
  <c r="IEL118" i="8"/>
  <c r="IEK118" i="8"/>
  <c r="IEJ118" i="8"/>
  <c r="IEI118" i="8"/>
  <c r="IEH118" i="8"/>
  <c r="IEG118" i="8"/>
  <c r="IEF118" i="8"/>
  <c r="IEE118" i="8"/>
  <c r="IED118" i="8"/>
  <c r="IEC118" i="8"/>
  <c r="IEB118" i="8"/>
  <c r="IEA118" i="8"/>
  <c r="IDZ118" i="8"/>
  <c r="IDY118" i="8"/>
  <c r="IDX118" i="8"/>
  <c r="IDW118" i="8"/>
  <c r="IDV118" i="8"/>
  <c r="IDU118" i="8"/>
  <c r="IDT118" i="8"/>
  <c r="IDS118" i="8"/>
  <c r="IDR118" i="8"/>
  <c r="IDQ118" i="8"/>
  <c r="IDP118" i="8"/>
  <c r="IDO118" i="8"/>
  <c r="IDN118" i="8"/>
  <c r="IDM118" i="8"/>
  <c r="IDL118" i="8"/>
  <c r="IDK118" i="8"/>
  <c r="IDJ118" i="8"/>
  <c r="IDI118" i="8"/>
  <c r="IDH118" i="8"/>
  <c r="IDG118" i="8"/>
  <c r="IDF118" i="8"/>
  <c r="IDE118" i="8"/>
  <c r="IDD118" i="8"/>
  <c r="IDC118" i="8"/>
  <c r="IDB118" i="8"/>
  <c r="IDA118" i="8"/>
  <c r="ICZ118" i="8"/>
  <c r="ICY118" i="8"/>
  <c r="ICX118" i="8"/>
  <c r="ICW118" i="8"/>
  <c r="ICV118" i="8"/>
  <c r="ICU118" i="8"/>
  <c r="ICT118" i="8"/>
  <c r="ICS118" i="8"/>
  <c r="ICR118" i="8"/>
  <c r="ICQ118" i="8"/>
  <c r="ICP118" i="8"/>
  <c r="ICO118" i="8"/>
  <c r="ICN118" i="8"/>
  <c r="ICM118" i="8"/>
  <c r="ICL118" i="8"/>
  <c r="ICK118" i="8"/>
  <c r="ICJ118" i="8"/>
  <c r="ICI118" i="8"/>
  <c r="ICH118" i="8"/>
  <c r="ICG118" i="8"/>
  <c r="ICF118" i="8"/>
  <c r="ICE118" i="8"/>
  <c r="ICD118" i="8"/>
  <c r="ICC118" i="8"/>
  <c r="ICB118" i="8"/>
  <c r="ICA118" i="8"/>
  <c r="IBZ118" i="8"/>
  <c r="IBY118" i="8"/>
  <c r="IBX118" i="8"/>
  <c r="IBW118" i="8"/>
  <c r="IBV118" i="8"/>
  <c r="IBU118" i="8"/>
  <c r="IBT118" i="8"/>
  <c r="IBS118" i="8"/>
  <c r="IBR118" i="8"/>
  <c r="IBQ118" i="8"/>
  <c r="IBP118" i="8"/>
  <c r="IBO118" i="8"/>
  <c r="IBN118" i="8"/>
  <c r="IBM118" i="8"/>
  <c r="IBL118" i="8"/>
  <c r="IBK118" i="8"/>
  <c r="IBJ118" i="8"/>
  <c r="IBI118" i="8"/>
  <c r="IBH118" i="8"/>
  <c r="IBG118" i="8"/>
  <c r="IBF118" i="8"/>
  <c r="IBE118" i="8"/>
  <c r="IBD118" i="8"/>
  <c r="IBC118" i="8"/>
  <c r="IBB118" i="8"/>
  <c r="IBA118" i="8"/>
  <c r="IAZ118" i="8"/>
  <c r="IAY118" i="8"/>
  <c r="IAX118" i="8"/>
  <c r="IAW118" i="8"/>
  <c r="IAV118" i="8"/>
  <c r="IAU118" i="8"/>
  <c r="IAT118" i="8"/>
  <c r="IAS118" i="8"/>
  <c r="IAR118" i="8"/>
  <c r="IAQ118" i="8"/>
  <c r="IAP118" i="8"/>
  <c r="IAO118" i="8"/>
  <c r="IAN118" i="8"/>
  <c r="IAM118" i="8"/>
  <c r="IAL118" i="8"/>
  <c r="IAK118" i="8"/>
  <c r="IAJ118" i="8"/>
  <c r="IAI118" i="8"/>
  <c r="IAH118" i="8"/>
  <c r="IAG118" i="8"/>
  <c r="IAF118" i="8"/>
  <c r="IAE118" i="8"/>
  <c r="IAD118" i="8"/>
  <c r="IAC118" i="8"/>
  <c r="IAB118" i="8"/>
  <c r="IAA118" i="8"/>
  <c r="HZZ118" i="8"/>
  <c r="HZY118" i="8"/>
  <c r="HZX118" i="8"/>
  <c r="HZW118" i="8"/>
  <c r="HZV118" i="8"/>
  <c r="HZU118" i="8"/>
  <c r="HZT118" i="8"/>
  <c r="HZS118" i="8"/>
  <c r="HZR118" i="8"/>
  <c r="HZQ118" i="8"/>
  <c r="HZP118" i="8"/>
  <c r="HZO118" i="8"/>
  <c r="HZN118" i="8"/>
  <c r="HZM118" i="8"/>
  <c r="HZL118" i="8"/>
  <c r="HZK118" i="8"/>
  <c r="HZJ118" i="8"/>
  <c r="HZI118" i="8"/>
  <c r="HZH118" i="8"/>
  <c r="HZG118" i="8"/>
  <c r="HZF118" i="8"/>
  <c r="HZE118" i="8"/>
  <c r="HZD118" i="8"/>
  <c r="HZC118" i="8"/>
  <c r="HZB118" i="8"/>
  <c r="HZA118" i="8"/>
  <c r="HYZ118" i="8"/>
  <c r="HYY118" i="8"/>
  <c r="HYX118" i="8"/>
  <c r="HYW118" i="8"/>
  <c r="HYV118" i="8"/>
  <c r="HYU118" i="8"/>
  <c r="HYT118" i="8"/>
  <c r="HYS118" i="8"/>
  <c r="HYR118" i="8"/>
  <c r="HYQ118" i="8"/>
  <c r="HYP118" i="8"/>
  <c r="HYO118" i="8"/>
  <c r="HYN118" i="8"/>
  <c r="HYM118" i="8"/>
  <c r="HYL118" i="8"/>
  <c r="HYK118" i="8"/>
  <c r="HYJ118" i="8"/>
  <c r="HYI118" i="8"/>
  <c r="HYH118" i="8"/>
  <c r="HYG118" i="8"/>
  <c r="HYF118" i="8"/>
  <c r="HYE118" i="8"/>
  <c r="HYD118" i="8"/>
  <c r="HYC118" i="8"/>
  <c r="HYB118" i="8"/>
  <c r="HYA118" i="8"/>
  <c r="HXZ118" i="8"/>
  <c r="HXY118" i="8"/>
  <c r="HXX118" i="8"/>
  <c r="HXW118" i="8"/>
  <c r="HXV118" i="8"/>
  <c r="HXU118" i="8"/>
  <c r="HXT118" i="8"/>
  <c r="HXS118" i="8"/>
  <c r="HXR118" i="8"/>
  <c r="HXQ118" i="8"/>
  <c r="HXP118" i="8"/>
  <c r="HXO118" i="8"/>
  <c r="HXN118" i="8"/>
  <c r="HXM118" i="8"/>
  <c r="HXL118" i="8"/>
  <c r="HXK118" i="8"/>
  <c r="HXJ118" i="8"/>
  <c r="HXI118" i="8"/>
  <c r="HXH118" i="8"/>
  <c r="HXG118" i="8"/>
  <c r="HXF118" i="8"/>
  <c r="HXE118" i="8"/>
  <c r="HXD118" i="8"/>
  <c r="HXC118" i="8"/>
  <c r="HXB118" i="8"/>
  <c r="HXA118" i="8"/>
  <c r="HWZ118" i="8"/>
  <c r="HWY118" i="8"/>
  <c r="HWX118" i="8"/>
  <c r="HWW118" i="8"/>
  <c r="HWV118" i="8"/>
  <c r="HWU118" i="8"/>
  <c r="HWT118" i="8"/>
  <c r="HWS118" i="8"/>
  <c r="HWR118" i="8"/>
  <c r="HWQ118" i="8"/>
  <c r="HWP118" i="8"/>
  <c r="HWO118" i="8"/>
  <c r="HWN118" i="8"/>
  <c r="HWM118" i="8"/>
  <c r="HWL118" i="8"/>
  <c r="HWK118" i="8"/>
  <c r="HWJ118" i="8"/>
  <c r="HWI118" i="8"/>
  <c r="HWH118" i="8"/>
  <c r="HWG118" i="8"/>
  <c r="HWF118" i="8"/>
  <c r="HWE118" i="8"/>
  <c r="HWD118" i="8"/>
  <c r="HWC118" i="8"/>
  <c r="HWB118" i="8"/>
  <c r="HWA118" i="8"/>
  <c r="HVZ118" i="8"/>
  <c r="HVY118" i="8"/>
  <c r="HVX118" i="8"/>
  <c r="HVW118" i="8"/>
  <c r="HVV118" i="8"/>
  <c r="HVU118" i="8"/>
  <c r="HVT118" i="8"/>
  <c r="HVS118" i="8"/>
  <c r="HVR118" i="8"/>
  <c r="HVQ118" i="8"/>
  <c r="HVP118" i="8"/>
  <c r="HVO118" i="8"/>
  <c r="HVN118" i="8"/>
  <c r="HVM118" i="8"/>
  <c r="HVL118" i="8"/>
  <c r="HVK118" i="8"/>
  <c r="HVJ118" i="8"/>
  <c r="HVI118" i="8"/>
  <c r="HVH118" i="8"/>
  <c r="HVG118" i="8"/>
  <c r="HVF118" i="8"/>
  <c r="HVE118" i="8"/>
  <c r="HVD118" i="8"/>
  <c r="HVC118" i="8"/>
  <c r="HVB118" i="8"/>
  <c r="HVA118" i="8"/>
  <c r="HUZ118" i="8"/>
  <c r="HUY118" i="8"/>
  <c r="HUX118" i="8"/>
  <c r="HUW118" i="8"/>
  <c r="HUV118" i="8"/>
  <c r="HUU118" i="8"/>
  <c r="HUT118" i="8"/>
  <c r="HUS118" i="8"/>
  <c r="HUR118" i="8"/>
  <c r="HUQ118" i="8"/>
  <c r="HUP118" i="8"/>
  <c r="HUO118" i="8"/>
  <c r="HUN118" i="8"/>
  <c r="HUM118" i="8"/>
  <c r="HUL118" i="8"/>
  <c r="HUK118" i="8"/>
  <c r="HUJ118" i="8"/>
  <c r="HUI118" i="8"/>
  <c r="HUH118" i="8"/>
  <c r="HUG118" i="8"/>
  <c r="HUF118" i="8"/>
  <c r="HUE118" i="8"/>
  <c r="HUD118" i="8"/>
  <c r="HUC118" i="8"/>
  <c r="HUB118" i="8"/>
  <c r="HUA118" i="8"/>
  <c r="HTZ118" i="8"/>
  <c r="HTY118" i="8"/>
  <c r="HTX118" i="8"/>
  <c r="HTW118" i="8"/>
  <c r="HTV118" i="8"/>
  <c r="HTU118" i="8"/>
  <c r="HTT118" i="8"/>
  <c r="HTS118" i="8"/>
  <c r="HTR118" i="8"/>
  <c r="HTQ118" i="8"/>
  <c r="HTP118" i="8"/>
  <c r="HTO118" i="8"/>
  <c r="HTN118" i="8"/>
  <c r="HTM118" i="8"/>
  <c r="HTL118" i="8"/>
  <c r="HTK118" i="8"/>
  <c r="HTJ118" i="8"/>
  <c r="HTI118" i="8"/>
  <c r="HTH118" i="8"/>
  <c r="HTG118" i="8"/>
  <c r="HTF118" i="8"/>
  <c r="HTE118" i="8"/>
  <c r="HTD118" i="8"/>
  <c r="HTC118" i="8"/>
  <c r="HTB118" i="8"/>
  <c r="HTA118" i="8"/>
  <c r="HSZ118" i="8"/>
  <c r="HSY118" i="8"/>
  <c r="HSX118" i="8"/>
  <c r="HSW118" i="8"/>
  <c r="HSV118" i="8"/>
  <c r="HSU118" i="8"/>
  <c r="HST118" i="8"/>
  <c r="HSS118" i="8"/>
  <c r="HSR118" i="8"/>
  <c r="HSQ118" i="8"/>
  <c r="HSP118" i="8"/>
  <c r="HSO118" i="8"/>
  <c r="HSN118" i="8"/>
  <c r="HSM118" i="8"/>
  <c r="HSL118" i="8"/>
  <c r="HSK118" i="8"/>
  <c r="HSJ118" i="8"/>
  <c r="HSI118" i="8"/>
  <c r="HSH118" i="8"/>
  <c r="HSG118" i="8"/>
  <c r="HSF118" i="8"/>
  <c r="HSE118" i="8"/>
  <c r="HSD118" i="8"/>
  <c r="HSC118" i="8"/>
  <c r="HSB118" i="8"/>
  <c r="HSA118" i="8"/>
  <c r="HRZ118" i="8"/>
  <c r="HRY118" i="8"/>
  <c r="HRX118" i="8"/>
  <c r="HRW118" i="8"/>
  <c r="HRV118" i="8"/>
  <c r="HRU118" i="8"/>
  <c r="HRT118" i="8"/>
  <c r="HRS118" i="8"/>
  <c r="HRR118" i="8"/>
  <c r="HRQ118" i="8"/>
  <c r="HRP118" i="8"/>
  <c r="HRO118" i="8"/>
  <c r="HRN118" i="8"/>
  <c r="HRM118" i="8"/>
  <c r="HRL118" i="8"/>
  <c r="HRK118" i="8"/>
  <c r="HRJ118" i="8"/>
  <c r="HRI118" i="8"/>
  <c r="HRH118" i="8"/>
  <c r="HRG118" i="8"/>
  <c r="HRF118" i="8"/>
  <c r="HRE118" i="8"/>
  <c r="HRD118" i="8"/>
  <c r="HRC118" i="8"/>
  <c r="HRB118" i="8"/>
  <c r="HRA118" i="8"/>
  <c r="HQZ118" i="8"/>
  <c r="HQY118" i="8"/>
  <c r="HQX118" i="8"/>
  <c r="HQW118" i="8"/>
  <c r="HQV118" i="8"/>
  <c r="HQU118" i="8"/>
  <c r="HQT118" i="8"/>
  <c r="HQS118" i="8"/>
  <c r="HQR118" i="8"/>
  <c r="HQQ118" i="8"/>
  <c r="HQP118" i="8"/>
  <c r="HQO118" i="8"/>
  <c r="HQN118" i="8"/>
  <c r="HQM118" i="8"/>
  <c r="HQL118" i="8"/>
  <c r="HQK118" i="8"/>
  <c r="HQJ118" i="8"/>
  <c r="HQI118" i="8"/>
  <c r="HQH118" i="8"/>
  <c r="HQG118" i="8"/>
  <c r="HQF118" i="8"/>
  <c r="HQE118" i="8"/>
  <c r="HQD118" i="8"/>
  <c r="HQC118" i="8"/>
  <c r="HQB118" i="8"/>
  <c r="HQA118" i="8"/>
  <c r="HPZ118" i="8"/>
  <c r="HPY118" i="8"/>
  <c r="HPX118" i="8"/>
  <c r="HPW118" i="8"/>
  <c r="HPV118" i="8"/>
  <c r="HPU118" i="8"/>
  <c r="HPT118" i="8"/>
  <c r="HPS118" i="8"/>
  <c r="HPR118" i="8"/>
  <c r="HPQ118" i="8"/>
  <c r="HPP118" i="8"/>
  <c r="HPO118" i="8"/>
  <c r="HPN118" i="8"/>
  <c r="HPM118" i="8"/>
  <c r="HPL118" i="8"/>
  <c r="HPK118" i="8"/>
  <c r="HPJ118" i="8"/>
  <c r="HPI118" i="8"/>
  <c r="HPH118" i="8"/>
  <c r="HPG118" i="8"/>
  <c r="HPF118" i="8"/>
  <c r="HPE118" i="8"/>
  <c r="HPD118" i="8"/>
  <c r="HPC118" i="8"/>
  <c r="HPB118" i="8"/>
  <c r="HPA118" i="8"/>
  <c r="HOZ118" i="8"/>
  <c r="HOY118" i="8"/>
  <c r="HOX118" i="8"/>
  <c r="HOW118" i="8"/>
  <c r="HOV118" i="8"/>
  <c r="HOU118" i="8"/>
  <c r="HOT118" i="8"/>
  <c r="HOS118" i="8"/>
  <c r="HOR118" i="8"/>
  <c r="HOQ118" i="8"/>
  <c r="HOP118" i="8"/>
  <c r="HOO118" i="8"/>
  <c r="HON118" i="8"/>
  <c r="HOM118" i="8"/>
  <c r="HOL118" i="8"/>
  <c r="HOK118" i="8"/>
  <c r="HOJ118" i="8"/>
  <c r="HOI118" i="8"/>
  <c r="HOH118" i="8"/>
  <c r="HOG118" i="8"/>
  <c r="HOF118" i="8"/>
  <c r="HOE118" i="8"/>
  <c r="HOD118" i="8"/>
  <c r="HOC118" i="8"/>
  <c r="HOB118" i="8"/>
  <c r="HOA118" i="8"/>
  <c r="HNZ118" i="8"/>
  <c r="HNY118" i="8"/>
  <c r="HNX118" i="8"/>
  <c r="HNW118" i="8"/>
  <c r="HNV118" i="8"/>
  <c r="HNU118" i="8"/>
  <c r="HNT118" i="8"/>
  <c r="HNS118" i="8"/>
  <c r="HNR118" i="8"/>
  <c r="HNQ118" i="8"/>
  <c r="HNP118" i="8"/>
  <c r="HNO118" i="8"/>
  <c r="HNN118" i="8"/>
  <c r="HNM118" i="8"/>
  <c r="HNL118" i="8"/>
  <c r="HNK118" i="8"/>
  <c r="HNJ118" i="8"/>
  <c r="HNI118" i="8"/>
  <c r="HNH118" i="8"/>
  <c r="HNG118" i="8"/>
  <c r="HNF118" i="8"/>
  <c r="HNE118" i="8"/>
  <c r="HND118" i="8"/>
  <c r="HNC118" i="8"/>
  <c r="HNB118" i="8"/>
  <c r="HNA118" i="8"/>
  <c r="HMZ118" i="8"/>
  <c r="HMY118" i="8"/>
  <c r="HMX118" i="8"/>
  <c r="HMW118" i="8"/>
  <c r="HMV118" i="8"/>
  <c r="HMU118" i="8"/>
  <c r="HMT118" i="8"/>
  <c r="HMS118" i="8"/>
  <c r="HMR118" i="8"/>
  <c r="HMQ118" i="8"/>
  <c r="HMP118" i="8"/>
  <c r="HMO118" i="8"/>
  <c r="HMN118" i="8"/>
  <c r="HMM118" i="8"/>
  <c r="HML118" i="8"/>
  <c r="HMK118" i="8"/>
  <c r="HMJ118" i="8"/>
  <c r="HMI118" i="8"/>
  <c r="HMH118" i="8"/>
  <c r="HMG118" i="8"/>
  <c r="HMF118" i="8"/>
  <c r="HME118" i="8"/>
  <c r="HMD118" i="8"/>
  <c r="HMC118" i="8"/>
  <c r="HMB118" i="8"/>
  <c r="HMA118" i="8"/>
  <c r="HLZ118" i="8"/>
  <c r="HLY118" i="8"/>
  <c r="HLX118" i="8"/>
  <c r="HLW118" i="8"/>
  <c r="HLV118" i="8"/>
  <c r="HLU118" i="8"/>
  <c r="HLT118" i="8"/>
  <c r="HLS118" i="8"/>
  <c r="HLR118" i="8"/>
  <c r="HLQ118" i="8"/>
  <c r="HLP118" i="8"/>
  <c r="HLO118" i="8"/>
  <c r="HLN118" i="8"/>
  <c r="HLM118" i="8"/>
  <c r="HLL118" i="8"/>
  <c r="HLK118" i="8"/>
  <c r="HLJ118" i="8"/>
  <c r="HLI118" i="8"/>
  <c r="HLH118" i="8"/>
  <c r="HLG118" i="8"/>
  <c r="HLF118" i="8"/>
  <c r="HLE118" i="8"/>
  <c r="HLD118" i="8"/>
  <c r="HLC118" i="8"/>
  <c r="HLB118" i="8"/>
  <c r="HLA118" i="8"/>
  <c r="HKZ118" i="8"/>
  <c r="HKY118" i="8"/>
  <c r="HKX118" i="8"/>
  <c r="HKW118" i="8"/>
  <c r="HKV118" i="8"/>
  <c r="HKU118" i="8"/>
  <c r="HKT118" i="8"/>
  <c r="HKS118" i="8"/>
  <c r="HKR118" i="8"/>
  <c r="HKQ118" i="8"/>
  <c r="HKP118" i="8"/>
  <c r="HKO118" i="8"/>
  <c r="HKN118" i="8"/>
  <c r="HKM118" i="8"/>
  <c r="HKL118" i="8"/>
  <c r="HKK118" i="8"/>
  <c r="HKJ118" i="8"/>
  <c r="HKI118" i="8"/>
  <c r="HKH118" i="8"/>
  <c r="HKG118" i="8"/>
  <c r="HKF118" i="8"/>
  <c r="HKE118" i="8"/>
  <c r="HKD118" i="8"/>
  <c r="HKC118" i="8"/>
  <c r="HKB118" i="8"/>
  <c r="HKA118" i="8"/>
  <c r="HJZ118" i="8"/>
  <c r="HJY118" i="8"/>
  <c r="HJX118" i="8"/>
  <c r="HJW118" i="8"/>
  <c r="HJV118" i="8"/>
  <c r="HJU118" i="8"/>
  <c r="HJT118" i="8"/>
  <c r="HJS118" i="8"/>
  <c r="HJR118" i="8"/>
  <c r="HJQ118" i="8"/>
  <c r="HJP118" i="8"/>
  <c r="HJO118" i="8"/>
  <c r="HJN118" i="8"/>
  <c r="HJM118" i="8"/>
  <c r="HJL118" i="8"/>
  <c r="HJK118" i="8"/>
  <c r="HJJ118" i="8"/>
  <c r="HJI118" i="8"/>
  <c r="HJH118" i="8"/>
  <c r="HJG118" i="8"/>
  <c r="HJF118" i="8"/>
  <c r="HJE118" i="8"/>
  <c r="HJD118" i="8"/>
  <c r="HJC118" i="8"/>
  <c r="HJB118" i="8"/>
  <c r="HJA118" i="8"/>
  <c r="HIZ118" i="8"/>
  <c r="HIY118" i="8"/>
  <c r="HIX118" i="8"/>
  <c r="HIW118" i="8"/>
  <c r="HIV118" i="8"/>
  <c r="HIU118" i="8"/>
  <c r="HIT118" i="8"/>
  <c r="HIS118" i="8"/>
  <c r="HIR118" i="8"/>
  <c r="HIQ118" i="8"/>
  <c r="HIP118" i="8"/>
  <c r="HIO118" i="8"/>
  <c r="HIN118" i="8"/>
  <c r="HIM118" i="8"/>
  <c r="HIL118" i="8"/>
  <c r="HIK118" i="8"/>
  <c r="HIJ118" i="8"/>
  <c r="HII118" i="8"/>
  <c r="HIH118" i="8"/>
  <c r="HIG118" i="8"/>
  <c r="HIF118" i="8"/>
  <c r="HIE118" i="8"/>
  <c r="HID118" i="8"/>
  <c r="HIC118" i="8"/>
  <c r="HIB118" i="8"/>
  <c r="HIA118" i="8"/>
  <c r="HHZ118" i="8"/>
  <c r="HHY118" i="8"/>
  <c r="HHX118" i="8"/>
  <c r="HHW118" i="8"/>
  <c r="HHV118" i="8"/>
  <c r="HHU118" i="8"/>
  <c r="HHT118" i="8"/>
  <c r="HHS118" i="8"/>
  <c r="HHR118" i="8"/>
  <c r="HHQ118" i="8"/>
  <c r="HHP118" i="8"/>
  <c r="HHO118" i="8"/>
  <c r="HHN118" i="8"/>
  <c r="HHM118" i="8"/>
  <c r="HHL118" i="8"/>
  <c r="HHK118" i="8"/>
  <c r="HHJ118" i="8"/>
  <c r="HHI118" i="8"/>
  <c r="HHH118" i="8"/>
  <c r="HHG118" i="8"/>
  <c r="HHF118" i="8"/>
  <c r="HHE118" i="8"/>
  <c r="HHD118" i="8"/>
  <c r="HHC118" i="8"/>
  <c r="HHB118" i="8"/>
  <c r="HHA118" i="8"/>
  <c r="HGZ118" i="8"/>
  <c r="HGY118" i="8"/>
  <c r="HGX118" i="8"/>
  <c r="HGW118" i="8"/>
  <c r="HGV118" i="8"/>
  <c r="HGU118" i="8"/>
  <c r="HGT118" i="8"/>
  <c r="HGS118" i="8"/>
  <c r="HGR118" i="8"/>
  <c r="HGQ118" i="8"/>
  <c r="HGP118" i="8"/>
  <c r="HGO118" i="8"/>
  <c r="HGN118" i="8"/>
  <c r="HGM118" i="8"/>
  <c r="HGL118" i="8"/>
  <c r="HGK118" i="8"/>
  <c r="HGJ118" i="8"/>
  <c r="HGI118" i="8"/>
  <c r="HGH118" i="8"/>
  <c r="HGG118" i="8"/>
  <c r="HGF118" i="8"/>
  <c r="HGE118" i="8"/>
  <c r="HGD118" i="8"/>
  <c r="HGC118" i="8"/>
  <c r="HGB118" i="8"/>
  <c r="HGA118" i="8"/>
  <c r="HFZ118" i="8"/>
  <c r="HFY118" i="8"/>
  <c r="HFX118" i="8"/>
  <c r="HFW118" i="8"/>
  <c r="HFV118" i="8"/>
  <c r="HFU118" i="8"/>
  <c r="HFT118" i="8"/>
  <c r="HFS118" i="8"/>
  <c r="HFR118" i="8"/>
  <c r="HFQ118" i="8"/>
  <c r="HFP118" i="8"/>
  <c r="HFO118" i="8"/>
  <c r="HFN118" i="8"/>
  <c r="HFM118" i="8"/>
  <c r="HFL118" i="8"/>
  <c r="HFK118" i="8"/>
  <c r="HFJ118" i="8"/>
  <c r="HFI118" i="8"/>
  <c r="HFH118" i="8"/>
  <c r="HFG118" i="8"/>
  <c r="HFF118" i="8"/>
  <c r="HFE118" i="8"/>
  <c r="HFD118" i="8"/>
  <c r="HFC118" i="8"/>
  <c r="HFB118" i="8"/>
  <c r="HFA118" i="8"/>
  <c r="HEZ118" i="8"/>
  <c r="HEY118" i="8"/>
  <c r="HEX118" i="8"/>
  <c r="HEW118" i="8"/>
  <c r="HEV118" i="8"/>
  <c r="HEU118" i="8"/>
  <c r="HET118" i="8"/>
  <c r="HES118" i="8"/>
  <c r="HER118" i="8"/>
  <c r="HEQ118" i="8"/>
  <c r="HEP118" i="8"/>
  <c r="HEO118" i="8"/>
  <c r="HEN118" i="8"/>
  <c r="HEM118" i="8"/>
  <c r="HEL118" i="8"/>
  <c r="HEK118" i="8"/>
  <c r="HEJ118" i="8"/>
  <c r="HEI118" i="8"/>
  <c r="HEH118" i="8"/>
  <c r="HEG118" i="8"/>
  <c r="HEF118" i="8"/>
  <c r="HEE118" i="8"/>
  <c r="HED118" i="8"/>
  <c r="HEC118" i="8"/>
  <c r="HEB118" i="8"/>
  <c r="HEA118" i="8"/>
  <c r="HDZ118" i="8"/>
  <c r="HDY118" i="8"/>
  <c r="HDX118" i="8"/>
  <c r="HDW118" i="8"/>
  <c r="HDV118" i="8"/>
  <c r="HDU118" i="8"/>
  <c r="HDT118" i="8"/>
  <c r="HDS118" i="8"/>
  <c r="HDR118" i="8"/>
  <c r="HDQ118" i="8"/>
  <c r="HDP118" i="8"/>
  <c r="HDO118" i="8"/>
  <c r="HDN118" i="8"/>
  <c r="HDM118" i="8"/>
  <c r="HDL118" i="8"/>
  <c r="HDK118" i="8"/>
  <c r="HDJ118" i="8"/>
  <c r="HDI118" i="8"/>
  <c r="HDH118" i="8"/>
  <c r="HDG118" i="8"/>
  <c r="HDF118" i="8"/>
  <c r="HDE118" i="8"/>
  <c r="HDD118" i="8"/>
  <c r="HDC118" i="8"/>
  <c r="HDB118" i="8"/>
  <c r="HDA118" i="8"/>
  <c r="HCZ118" i="8"/>
  <c r="HCY118" i="8"/>
  <c r="HCX118" i="8"/>
  <c r="HCW118" i="8"/>
  <c r="HCV118" i="8"/>
  <c r="HCU118" i="8"/>
  <c r="HCT118" i="8"/>
  <c r="HCS118" i="8"/>
  <c r="HCR118" i="8"/>
  <c r="HCQ118" i="8"/>
  <c r="HCP118" i="8"/>
  <c r="HCO118" i="8"/>
  <c r="HCN118" i="8"/>
  <c r="HCM118" i="8"/>
  <c r="HCL118" i="8"/>
  <c r="HCK118" i="8"/>
  <c r="HCJ118" i="8"/>
  <c r="HCI118" i="8"/>
  <c r="HCH118" i="8"/>
  <c r="HCG118" i="8"/>
  <c r="HCF118" i="8"/>
  <c r="HCE118" i="8"/>
  <c r="HCD118" i="8"/>
  <c r="HCC118" i="8"/>
  <c r="HCB118" i="8"/>
  <c r="HCA118" i="8"/>
  <c r="HBZ118" i="8"/>
  <c r="HBY118" i="8"/>
  <c r="HBX118" i="8"/>
  <c r="HBW118" i="8"/>
  <c r="HBV118" i="8"/>
  <c r="HBU118" i="8"/>
  <c r="HBT118" i="8"/>
  <c r="HBS118" i="8"/>
  <c r="HBR118" i="8"/>
  <c r="HBQ118" i="8"/>
  <c r="HBP118" i="8"/>
  <c r="HBO118" i="8"/>
  <c r="HBN118" i="8"/>
  <c r="HBM118" i="8"/>
  <c r="HBL118" i="8"/>
  <c r="HBK118" i="8"/>
  <c r="HBJ118" i="8"/>
  <c r="HBI118" i="8"/>
  <c r="HBH118" i="8"/>
  <c r="HBG118" i="8"/>
  <c r="HBF118" i="8"/>
  <c r="HBE118" i="8"/>
  <c r="HBD118" i="8"/>
  <c r="HBC118" i="8"/>
  <c r="HBB118" i="8"/>
  <c r="HBA118" i="8"/>
  <c r="HAZ118" i="8"/>
  <c r="HAY118" i="8"/>
  <c r="HAX118" i="8"/>
  <c r="HAW118" i="8"/>
  <c r="HAV118" i="8"/>
  <c r="HAU118" i="8"/>
  <c r="HAT118" i="8"/>
  <c r="HAS118" i="8"/>
  <c r="HAR118" i="8"/>
  <c r="HAQ118" i="8"/>
  <c r="HAP118" i="8"/>
  <c r="HAO118" i="8"/>
  <c r="HAN118" i="8"/>
  <c r="HAM118" i="8"/>
  <c r="HAL118" i="8"/>
  <c r="HAK118" i="8"/>
  <c r="HAJ118" i="8"/>
  <c r="HAI118" i="8"/>
  <c r="HAH118" i="8"/>
  <c r="HAG118" i="8"/>
  <c r="HAF118" i="8"/>
  <c r="HAE118" i="8"/>
  <c r="HAD118" i="8"/>
  <c r="HAC118" i="8"/>
  <c r="HAB118" i="8"/>
  <c r="HAA118" i="8"/>
  <c r="GZZ118" i="8"/>
  <c r="GZY118" i="8"/>
  <c r="GZX118" i="8"/>
  <c r="GZW118" i="8"/>
  <c r="GZV118" i="8"/>
  <c r="GZU118" i="8"/>
  <c r="GZT118" i="8"/>
  <c r="GZS118" i="8"/>
  <c r="GZR118" i="8"/>
  <c r="GZQ118" i="8"/>
  <c r="GZP118" i="8"/>
  <c r="GZO118" i="8"/>
  <c r="GZN118" i="8"/>
  <c r="GZM118" i="8"/>
  <c r="GZL118" i="8"/>
  <c r="GZK118" i="8"/>
  <c r="GZJ118" i="8"/>
  <c r="GZI118" i="8"/>
  <c r="GZH118" i="8"/>
  <c r="GZG118" i="8"/>
  <c r="GZF118" i="8"/>
  <c r="GZE118" i="8"/>
  <c r="GZD118" i="8"/>
  <c r="GZC118" i="8"/>
  <c r="GZB118" i="8"/>
  <c r="GZA118" i="8"/>
  <c r="GYZ118" i="8"/>
  <c r="GYY118" i="8"/>
  <c r="GYX118" i="8"/>
  <c r="GYW118" i="8"/>
  <c r="GYV118" i="8"/>
  <c r="GYU118" i="8"/>
  <c r="GYT118" i="8"/>
  <c r="GYS118" i="8"/>
  <c r="GYR118" i="8"/>
  <c r="GYQ118" i="8"/>
  <c r="GYP118" i="8"/>
  <c r="GYO118" i="8"/>
  <c r="GYN118" i="8"/>
  <c r="GYM118" i="8"/>
  <c r="GYL118" i="8"/>
  <c r="GYK118" i="8"/>
  <c r="GYJ118" i="8"/>
  <c r="GYI118" i="8"/>
  <c r="GYH118" i="8"/>
  <c r="GYG118" i="8"/>
  <c r="GYF118" i="8"/>
  <c r="GYE118" i="8"/>
  <c r="GYD118" i="8"/>
  <c r="GYC118" i="8"/>
  <c r="GYB118" i="8"/>
  <c r="GYA118" i="8"/>
  <c r="GXZ118" i="8"/>
  <c r="GXY118" i="8"/>
  <c r="GXX118" i="8"/>
  <c r="GXW118" i="8"/>
  <c r="GXV118" i="8"/>
  <c r="GXU118" i="8"/>
  <c r="GXT118" i="8"/>
  <c r="GXS118" i="8"/>
  <c r="GXR118" i="8"/>
  <c r="GXQ118" i="8"/>
  <c r="GXP118" i="8"/>
  <c r="GXO118" i="8"/>
  <c r="GXN118" i="8"/>
  <c r="GXM118" i="8"/>
  <c r="GXL118" i="8"/>
  <c r="GXK118" i="8"/>
  <c r="GXJ118" i="8"/>
  <c r="GXI118" i="8"/>
  <c r="GXH118" i="8"/>
  <c r="GXG118" i="8"/>
  <c r="GXF118" i="8"/>
  <c r="GXE118" i="8"/>
  <c r="GXD118" i="8"/>
  <c r="GXC118" i="8"/>
  <c r="GXB118" i="8"/>
  <c r="GXA118" i="8"/>
  <c r="GWZ118" i="8"/>
  <c r="GWY118" i="8"/>
  <c r="GWX118" i="8"/>
  <c r="GWW118" i="8"/>
  <c r="GWV118" i="8"/>
  <c r="GWU118" i="8"/>
  <c r="GWT118" i="8"/>
  <c r="GWS118" i="8"/>
  <c r="GWR118" i="8"/>
  <c r="GWQ118" i="8"/>
  <c r="GWP118" i="8"/>
  <c r="GWO118" i="8"/>
  <c r="GWN118" i="8"/>
  <c r="GWM118" i="8"/>
  <c r="GWL118" i="8"/>
  <c r="GWK118" i="8"/>
  <c r="GWJ118" i="8"/>
  <c r="GWI118" i="8"/>
  <c r="GWH118" i="8"/>
  <c r="GWG118" i="8"/>
  <c r="GWF118" i="8"/>
  <c r="GWE118" i="8"/>
  <c r="GWD118" i="8"/>
  <c r="GWC118" i="8"/>
  <c r="GWB118" i="8"/>
  <c r="GWA118" i="8"/>
  <c r="GVZ118" i="8"/>
  <c r="GVY118" i="8"/>
  <c r="GVX118" i="8"/>
  <c r="GVW118" i="8"/>
  <c r="GVV118" i="8"/>
  <c r="GVU118" i="8"/>
  <c r="GVT118" i="8"/>
  <c r="GVS118" i="8"/>
  <c r="GVR118" i="8"/>
  <c r="GVQ118" i="8"/>
  <c r="GVP118" i="8"/>
  <c r="GVO118" i="8"/>
  <c r="GVN118" i="8"/>
  <c r="GVM118" i="8"/>
  <c r="GVL118" i="8"/>
  <c r="GVK118" i="8"/>
  <c r="GVJ118" i="8"/>
  <c r="GVI118" i="8"/>
  <c r="GVH118" i="8"/>
  <c r="GVG118" i="8"/>
  <c r="GVF118" i="8"/>
  <c r="GVE118" i="8"/>
  <c r="GVD118" i="8"/>
  <c r="GVC118" i="8"/>
  <c r="GVB118" i="8"/>
  <c r="GVA118" i="8"/>
  <c r="GUZ118" i="8"/>
  <c r="GUY118" i="8"/>
  <c r="GUX118" i="8"/>
  <c r="GUW118" i="8"/>
  <c r="GUV118" i="8"/>
  <c r="GUU118" i="8"/>
  <c r="GUT118" i="8"/>
  <c r="GUS118" i="8"/>
  <c r="GUR118" i="8"/>
  <c r="GUQ118" i="8"/>
  <c r="GUP118" i="8"/>
  <c r="GUO118" i="8"/>
  <c r="GUN118" i="8"/>
  <c r="GUM118" i="8"/>
  <c r="GUL118" i="8"/>
  <c r="GUK118" i="8"/>
  <c r="GUJ118" i="8"/>
  <c r="GUI118" i="8"/>
  <c r="GUH118" i="8"/>
  <c r="GUG118" i="8"/>
  <c r="GUF118" i="8"/>
  <c r="GUE118" i="8"/>
  <c r="GUD118" i="8"/>
  <c r="GUC118" i="8"/>
  <c r="GUB118" i="8"/>
  <c r="GUA118" i="8"/>
  <c r="GTZ118" i="8"/>
  <c r="GTY118" i="8"/>
  <c r="GTX118" i="8"/>
  <c r="GTW118" i="8"/>
  <c r="GTV118" i="8"/>
  <c r="GTU118" i="8"/>
  <c r="GTT118" i="8"/>
  <c r="GTS118" i="8"/>
  <c r="GTR118" i="8"/>
  <c r="GTQ118" i="8"/>
  <c r="GTP118" i="8"/>
  <c r="GTO118" i="8"/>
  <c r="GTN118" i="8"/>
  <c r="GTM118" i="8"/>
  <c r="GTL118" i="8"/>
  <c r="GTK118" i="8"/>
  <c r="GTJ118" i="8"/>
  <c r="GTI118" i="8"/>
  <c r="GTH118" i="8"/>
  <c r="GTG118" i="8"/>
  <c r="GTF118" i="8"/>
  <c r="GTE118" i="8"/>
  <c r="GTD118" i="8"/>
  <c r="GTC118" i="8"/>
  <c r="GTB118" i="8"/>
  <c r="GTA118" i="8"/>
  <c r="GSZ118" i="8"/>
  <c r="GSY118" i="8"/>
  <c r="GSX118" i="8"/>
  <c r="GSW118" i="8"/>
  <c r="GSV118" i="8"/>
  <c r="GSU118" i="8"/>
  <c r="GST118" i="8"/>
  <c r="GSS118" i="8"/>
  <c r="GSR118" i="8"/>
  <c r="GSQ118" i="8"/>
  <c r="GSP118" i="8"/>
  <c r="GSO118" i="8"/>
  <c r="GSN118" i="8"/>
  <c r="GSM118" i="8"/>
  <c r="GSL118" i="8"/>
  <c r="GSK118" i="8"/>
  <c r="GSJ118" i="8"/>
  <c r="GSI118" i="8"/>
  <c r="GSH118" i="8"/>
  <c r="GSG118" i="8"/>
  <c r="GSF118" i="8"/>
  <c r="GSE118" i="8"/>
  <c r="GSD118" i="8"/>
  <c r="GSC118" i="8"/>
  <c r="GSB118" i="8"/>
  <c r="GSA118" i="8"/>
  <c r="GRZ118" i="8"/>
  <c r="GRY118" i="8"/>
  <c r="GRX118" i="8"/>
  <c r="GRW118" i="8"/>
  <c r="GRV118" i="8"/>
  <c r="GRU118" i="8"/>
  <c r="GRT118" i="8"/>
  <c r="GRS118" i="8"/>
  <c r="GRR118" i="8"/>
  <c r="GRQ118" i="8"/>
  <c r="GRP118" i="8"/>
  <c r="GRO118" i="8"/>
  <c r="GRN118" i="8"/>
  <c r="GRM118" i="8"/>
  <c r="GRL118" i="8"/>
  <c r="GRK118" i="8"/>
  <c r="GRJ118" i="8"/>
  <c r="GRI118" i="8"/>
  <c r="GRH118" i="8"/>
  <c r="GRG118" i="8"/>
  <c r="GRF118" i="8"/>
  <c r="GRE118" i="8"/>
  <c r="GRD118" i="8"/>
  <c r="GRC118" i="8"/>
  <c r="GRB118" i="8"/>
  <c r="GRA118" i="8"/>
  <c r="GQZ118" i="8"/>
  <c r="GQY118" i="8"/>
  <c r="GQX118" i="8"/>
  <c r="GQW118" i="8"/>
  <c r="GQV118" i="8"/>
  <c r="GQU118" i="8"/>
  <c r="GQT118" i="8"/>
  <c r="GQS118" i="8"/>
  <c r="GQR118" i="8"/>
  <c r="GQQ118" i="8"/>
  <c r="GQP118" i="8"/>
  <c r="GQO118" i="8"/>
  <c r="GQN118" i="8"/>
  <c r="GQM118" i="8"/>
  <c r="GQL118" i="8"/>
  <c r="GQK118" i="8"/>
  <c r="GQJ118" i="8"/>
  <c r="GQI118" i="8"/>
  <c r="GQH118" i="8"/>
  <c r="GQG118" i="8"/>
  <c r="GQF118" i="8"/>
  <c r="GQE118" i="8"/>
  <c r="GQD118" i="8"/>
  <c r="GQC118" i="8"/>
  <c r="GQB118" i="8"/>
  <c r="GQA118" i="8"/>
  <c r="GPZ118" i="8"/>
  <c r="GPY118" i="8"/>
  <c r="GPX118" i="8"/>
  <c r="GPW118" i="8"/>
  <c r="GPV118" i="8"/>
  <c r="GPU118" i="8"/>
  <c r="GPT118" i="8"/>
  <c r="GPS118" i="8"/>
  <c r="GPR118" i="8"/>
  <c r="GPQ118" i="8"/>
  <c r="GPP118" i="8"/>
  <c r="GPO118" i="8"/>
  <c r="GPN118" i="8"/>
  <c r="GPM118" i="8"/>
  <c r="GPL118" i="8"/>
  <c r="GPK118" i="8"/>
  <c r="GPJ118" i="8"/>
  <c r="GPI118" i="8"/>
  <c r="GPH118" i="8"/>
  <c r="GPG118" i="8"/>
  <c r="GPF118" i="8"/>
  <c r="GPE118" i="8"/>
  <c r="GPD118" i="8"/>
  <c r="GPC118" i="8"/>
  <c r="GPB118" i="8"/>
  <c r="GPA118" i="8"/>
  <c r="GOZ118" i="8"/>
  <c r="GOY118" i="8"/>
  <c r="GOX118" i="8"/>
  <c r="GOW118" i="8"/>
  <c r="GOV118" i="8"/>
  <c r="GOU118" i="8"/>
  <c r="GOT118" i="8"/>
  <c r="GOS118" i="8"/>
  <c r="GOR118" i="8"/>
  <c r="GOQ118" i="8"/>
  <c r="GOP118" i="8"/>
  <c r="GOO118" i="8"/>
  <c r="GON118" i="8"/>
  <c r="GOM118" i="8"/>
  <c r="GOL118" i="8"/>
  <c r="GOK118" i="8"/>
  <c r="GOJ118" i="8"/>
  <c r="GOI118" i="8"/>
  <c r="GOH118" i="8"/>
  <c r="GOG118" i="8"/>
  <c r="GOF118" i="8"/>
  <c r="GOE118" i="8"/>
  <c r="GOD118" i="8"/>
  <c r="GOC118" i="8"/>
  <c r="GOB118" i="8"/>
  <c r="GOA118" i="8"/>
  <c r="GNZ118" i="8"/>
  <c r="GNY118" i="8"/>
  <c r="GNX118" i="8"/>
  <c r="GNW118" i="8"/>
  <c r="GNV118" i="8"/>
  <c r="GNU118" i="8"/>
  <c r="GNT118" i="8"/>
  <c r="GNS118" i="8"/>
  <c r="GNR118" i="8"/>
  <c r="GNQ118" i="8"/>
  <c r="GNP118" i="8"/>
  <c r="GNO118" i="8"/>
  <c r="GNN118" i="8"/>
  <c r="GNM118" i="8"/>
  <c r="GNL118" i="8"/>
  <c r="GNK118" i="8"/>
  <c r="GNJ118" i="8"/>
  <c r="GNI118" i="8"/>
  <c r="GNH118" i="8"/>
  <c r="GNG118" i="8"/>
  <c r="GNF118" i="8"/>
  <c r="GNE118" i="8"/>
  <c r="GND118" i="8"/>
  <c r="GNC118" i="8"/>
  <c r="GNB118" i="8"/>
  <c r="GNA118" i="8"/>
  <c r="GMZ118" i="8"/>
  <c r="GMY118" i="8"/>
  <c r="GMX118" i="8"/>
  <c r="GMW118" i="8"/>
  <c r="GMV118" i="8"/>
  <c r="GMU118" i="8"/>
  <c r="GMT118" i="8"/>
  <c r="GMS118" i="8"/>
  <c r="GMR118" i="8"/>
  <c r="GMQ118" i="8"/>
  <c r="GMP118" i="8"/>
  <c r="GMO118" i="8"/>
  <c r="GMN118" i="8"/>
  <c r="GMM118" i="8"/>
  <c r="GML118" i="8"/>
  <c r="GMK118" i="8"/>
  <c r="GMJ118" i="8"/>
  <c r="GMI118" i="8"/>
  <c r="GMH118" i="8"/>
  <c r="GMG118" i="8"/>
  <c r="GMF118" i="8"/>
  <c r="GME118" i="8"/>
  <c r="GMD118" i="8"/>
  <c r="GMC118" i="8"/>
  <c r="GMB118" i="8"/>
  <c r="GMA118" i="8"/>
  <c r="GLZ118" i="8"/>
  <c r="GLY118" i="8"/>
  <c r="GLX118" i="8"/>
  <c r="GLW118" i="8"/>
  <c r="GLV118" i="8"/>
  <c r="GLU118" i="8"/>
  <c r="GLT118" i="8"/>
  <c r="GLS118" i="8"/>
  <c r="GLR118" i="8"/>
  <c r="GLQ118" i="8"/>
  <c r="GLP118" i="8"/>
  <c r="GLO118" i="8"/>
  <c r="GLN118" i="8"/>
  <c r="GLM118" i="8"/>
  <c r="GLL118" i="8"/>
  <c r="GLK118" i="8"/>
  <c r="GLJ118" i="8"/>
  <c r="GLI118" i="8"/>
  <c r="GLH118" i="8"/>
  <c r="GLG118" i="8"/>
  <c r="GLF118" i="8"/>
  <c r="GLE118" i="8"/>
  <c r="GLD118" i="8"/>
  <c r="GLC118" i="8"/>
  <c r="GLB118" i="8"/>
  <c r="GLA118" i="8"/>
  <c r="GKZ118" i="8"/>
  <c r="GKY118" i="8"/>
  <c r="GKX118" i="8"/>
  <c r="GKW118" i="8"/>
  <c r="GKV118" i="8"/>
  <c r="GKU118" i="8"/>
  <c r="GKT118" i="8"/>
  <c r="GKS118" i="8"/>
  <c r="GKR118" i="8"/>
  <c r="GKQ118" i="8"/>
  <c r="GKP118" i="8"/>
  <c r="GKO118" i="8"/>
  <c r="GKN118" i="8"/>
  <c r="GKM118" i="8"/>
  <c r="GKL118" i="8"/>
  <c r="GKK118" i="8"/>
  <c r="GKJ118" i="8"/>
  <c r="GKI118" i="8"/>
  <c r="GKH118" i="8"/>
  <c r="GKG118" i="8"/>
  <c r="GKF118" i="8"/>
  <c r="GKE118" i="8"/>
  <c r="GKD118" i="8"/>
  <c r="GKC118" i="8"/>
  <c r="GKB118" i="8"/>
  <c r="GKA118" i="8"/>
  <c r="GJZ118" i="8"/>
  <c r="GJY118" i="8"/>
  <c r="GJX118" i="8"/>
  <c r="GJW118" i="8"/>
  <c r="GJV118" i="8"/>
  <c r="GJU118" i="8"/>
  <c r="GJT118" i="8"/>
  <c r="GJS118" i="8"/>
  <c r="GJR118" i="8"/>
  <c r="GJQ118" i="8"/>
  <c r="GJP118" i="8"/>
  <c r="GJO118" i="8"/>
  <c r="GJN118" i="8"/>
  <c r="GJM118" i="8"/>
  <c r="GJL118" i="8"/>
  <c r="GJK118" i="8"/>
  <c r="GJJ118" i="8"/>
  <c r="GJI118" i="8"/>
  <c r="GJH118" i="8"/>
  <c r="GJG118" i="8"/>
  <c r="GJF118" i="8"/>
  <c r="GJE118" i="8"/>
  <c r="GJD118" i="8"/>
  <c r="GJC118" i="8"/>
  <c r="GJB118" i="8"/>
  <c r="GJA118" i="8"/>
  <c r="GIZ118" i="8"/>
  <c r="GIY118" i="8"/>
  <c r="GIX118" i="8"/>
  <c r="GIW118" i="8"/>
  <c r="GIV118" i="8"/>
  <c r="GIU118" i="8"/>
  <c r="GIT118" i="8"/>
  <c r="GIS118" i="8"/>
  <c r="GIR118" i="8"/>
  <c r="GIQ118" i="8"/>
  <c r="GIP118" i="8"/>
  <c r="GIO118" i="8"/>
  <c r="GIN118" i="8"/>
  <c r="GIM118" i="8"/>
  <c r="GIL118" i="8"/>
  <c r="GIK118" i="8"/>
  <c r="GIJ118" i="8"/>
  <c r="GII118" i="8"/>
  <c r="GIH118" i="8"/>
  <c r="GIG118" i="8"/>
  <c r="GIF118" i="8"/>
  <c r="GIE118" i="8"/>
  <c r="GID118" i="8"/>
  <c r="GIC118" i="8"/>
  <c r="GIB118" i="8"/>
  <c r="GIA118" i="8"/>
  <c r="GHZ118" i="8"/>
  <c r="GHY118" i="8"/>
  <c r="GHX118" i="8"/>
  <c r="GHW118" i="8"/>
  <c r="GHV118" i="8"/>
  <c r="GHU118" i="8"/>
  <c r="GHT118" i="8"/>
  <c r="GHS118" i="8"/>
  <c r="GHR118" i="8"/>
  <c r="GHQ118" i="8"/>
  <c r="GHP118" i="8"/>
  <c r="GHO118" i="8"/>
  <c r="GHN118" i="8"/>
  <c r="GHM118" i="8"/>
  <c r="GHL118" i="8"/>
  <c r="GHK118" i="8"/>
  <c r="GHJ118" i="8"/>
  <c r="GHI118" i="8"/>
  <c r="GHH118" i="8"/>
  <c r="GHG118" i="8"/>
  <c r="GHF118" i="8"/>
  <c r="GHE118" i="8"/>
  <c r="GHD118" i="8"/>
  <c r="GHC118" i="8"/>
  <c r="GHB118" i="8"/>
  <c r="GHA118" i="8"/>
  <c r="GGZ118" i="8"/>
  <c r="GGY118" i="8"/>
  <c r="GGX118" i="8"/>
  <c r="GGW118" i="8"/>
  <c r="GGV118" i="8"/>
  <c r="GGU118" i="8"/>
  <c r="GGT118" i="8"/>
  <c r="GGS118" i="8"/>
  <c r="GGR118" i="8"/>
  <c r="GGQ118" i="8"/>
  <c r="GGP118" i="8"/>
  <c r="GGO118" i="8"/>
  <c r="GGN118" i="8"/>
  <c r="GGM118" i="8"/>
  <c r="GGL118" i="8"/>
  <c r="GGK118" i="8"/>
  <c r="GGJ118" i="8"/>
  <c r="GGI118" i="8"/>
  <c r="GGH118" i="8"/>
  <c r="GGG118" i="8"/>
  <c r="GGF118" i="8"/>
  <c r="GGE118" i="8"/>
  <c r="GGD118" i="8"/>
  <c r="GGC118" i="8"/>
  <c r="GGB118" i="8"/>
  <c r="GGA118" i="8"/>
  <c r="GFZ118" i="8"/>
  <c r="GFY118" i="8"/>
  <c r="GFX118" i="8"/>
  <c r="GFW118" i="8"/>
  <c r="GFV118" i="8"/>
  <c r="GFU118" i="8"/>
  <c r="GFT118" i="8"/>
  <c r="GFS118" i="8"/>
  <c r="GFR118" i="8"/>
  <c r="GFQ118" i="8"/>
  <c r="GFP118" i="8"/>
  <c r="GFO118" i="8"/>
  <c r="GFN118" i="8"/>
  <c r="GFM118" i="8"/>
  <c r="GFL118" i="8"/>
  <c r="GFK118" i="8"/>
  <c r="GFJ118" i="8"/>
  <c r="GFI118" i="8"/>
  <c r="GFH118" i="8"/>
  <c r="GFG118" i="8"/>
  <c r="GFF118" i="8"/>
  <c r="GFE118" i="8"/>
  <c r="GFD118" i="8"/>
  <c r="GFC118" i="8"/>
  <c r="GFB118" i="8"/>
  <c r="GFA118" i="8"/>
  <c r="GEZ118" i="8"/>
  <c r="GEY118" i="8"/>
  <c r="GEX118" i="8"/>
  <c r="GEW118" i="8"/>
  <c r="GEV118" i="8"/>
  <c r="GEU118" i="8"/>
  <c r="GET118" i="8"/>
  <c r="GES118" i="8"/>
  <c r="GER118" i="8"/>
  <c r="GEQ118" i="8"/>
  <c r="GEP118" i="8"/>
  <c r="GEO118" i="8"/>
  <c r="GEN118" i="8"/>
  <c r="GEM118" i="8"/>
  <c r="GEL118" i="8"/>
  <c r="GEK118" i="8"/>
  <c r="GEJ118" i="8"/>
  <c r="GEI118" i="8"/>
  <c r="GEH118" i="8"/>
  <c r="GEG118" i="8"/>
  <c r="GEF118" i="8"/>
  <c r="GEE118" i="8"/>
  <c r="GED118" i="8"/>
  <c r="GEC118" i="8"/>
  <c r="GEB118" i="8"/>
  <c r="GEA118" i="8"/>
  <c r="GDZ118" i="8"/>
  <c r="GDY118" i="8"/>
  <c r="GDX118" i="8"/>
  <c r="GDW118" i="8"/>
  <c r="GDV118" i="8"/>
  <c r="GDU118" i="8"/>
  <c r="GDT118" i="8"/>
  <c r="GDS118" i="8"/>
  <c r="GDR118" i="8"/>
  <c r="GDQ118" i="8"/>
  <c r="GDP118" i="8"/>
  <c r="GDO118" i="8"/>
  <c r="GDN118" i="8"/>
  <c r="GDM118" i="8"/>
  <c r="GDL118" i="8"/>
  <c r="GDK118" i="8"/>
  <c r="GDJ118" i="8"/>
  <c r="GDI118" i="8"/>
  <c r="GDH118" i="8"/>
  <c r="GDG118" i="8"/>
  <c r="GDF118" i="8"/>
  <c r="GDE118" i="8"/>
  <c r="GDD118" i="8"/>
  <c r="GDC118" i="8"/>
  <c r="GDB118" i="8"/>
  <c r="GDA118" i="8"/>
  <c r="GCZ118" i="8"/>
  <c r="GCY118" i="8"/>
  <c r="GCX118" i="8"/>
  <c r="GCW118" i="8"/>
  <c r="GCV118" i="8"/>
  <c r="GCU118" i="8"/>
  <c r="GCT118" i="8"/>
  <c r="GCS118" i="8"/>
  <c r="GCR118" i="8"/>
  <c r="GCQ118" i="8"/>
  <c r="GCP118" i="8"/>
  <c r="GCO118" i="8"/>
  <c r="GCN118" i="8"/>
  <c r="GCM118" i="8"/>
  <c r="GCL118" i="8"/>
  <c r="GCK118" i="8"/>
  <c r="GCJ118" i="8"/>
  <c r="GCI118" i="8"/>
  <c r="GCH118" i="8"/>
  <c r="GCG118" i="8"/>
  <c r="GCF118" i="8"/>
  <c r="GCE118" i="8"/>
  <c r="GCD118" i="8"/>
  <c r="GCC118" i="8"/>
  <c r="GCB118" i="8"/>
  <c r="GCA118" i="8"/>
  <c r="GBZ118" i="8"/>
  <c r="GBY118" i="8"/>
  <c r="GBX118" i="8"/>
  <c r="GBW118" i="8"/>
  <c r="GBV118" i="8"/>
  <c r="GBU118" i="8"/>
  <c r="GBT118" i="8"/>
  <c r="GBS118" i="8"/>
  <c r="GBR118" i="8"/>
  <c r="GBQ118" i="8"/>
  <c r="GBP118" i="8"/>
  <c r="GBO118" i="8"/>
  <c r="GBN118" i="8"/>
  <c r="GBM118" i="8"/>
  <c r="GBL118" i="8"/>
  <c r="GBK118" i="8"/>
  <c r="GBJ118" i="8"/>
  <c r="GBI118" i="8"/>
  <c r="GBH118" i="8"/>
  <c r="GBG118" i="8"/>
  <c r="GBF118" i="8"/>
  <c r="GBE118" i="8"/>
  <c r="GBD118" i="8"/>
  <c r="GBC118" i="8"/>
  <c r="GBB118" i="8"/>
  <c r="GBA118" i="8"/>
  <c r="GAZ118" i="8"/>
  <c r="GAY118" i="8"/>
  <c r="GAX118" i="8"/>
  <c r="GAW118" i="8"/>
  <c r="GAV118" i="8"/>
  <c r="GAU118" i="8"/>
  <c r="GAT118" i="8"/>
  <c r="GAS118" i="8"/>
  <c r="GAR118" i="8"/>
  <c r="GAQ118" i="8"/>
  <c r="GAP118" i="8"/>
  <c r="GAO118" i="8"/>
  <c r="GAN118" i="8"/>
  <c r="GAM118" i="8"/>
  <c r="GAL118" i="8"/>
  <c r="GAK118" i="8"/>
  <c r="GAJ118" i="8"/>
  <c r="GAI118" i="8"/>
  <c r="GAH118" i="8"/>
  <c r="GAG118" i="8"/>
  <c r="GAF118" i="8"/>
  <c r="GAE118" i="8"/>
  <c r="GAD118" i="8"/>
  <c r="GAC118" i="8"/>
  <c r="GAB118" i="8"/>
  <c r="GAA118" i="8"/>
  <c r="FZZ118" i="8"/>
  <c r="FZY118" i="8"/>
  <c r="FZX118" i="8"/>
  <c r="FZW118" i="8"/>
  <c r="FZV118" i="8"/>
  <c r="FZU118" i="8"/>
  <c r="FZT118" i="8"/>
  <c r="FZS118" i="8"/>
  <c r="FZR118" i="8"/>
  <c r="FZQ118" i="8"/>
  <c r="FZP118" i="8"/>
  <c r="FZO118" i="8"/>
  <c r="FZN118" i="8"/>
  <c r="FZM118" i="8"/>
  <c r="FZL118" i="8"/>
  <c r="FZK118" i="8"/>
  <c r="FZJ118" i="8"/>
  <c r="FZI118" i="8"/>
  <c r="FZH118" i="8"/>
  <c r="FZG118" i="8"/>
  <c r="FZF118" i="8"/>
  <c r="FZE118" i="8"/>
  <c r="FZD118" i="8"/>
  <c r="FZC118" i="8"/>
  <c r="FZB118" i="8"/>
  <c r="FZA118" i="8"/>
  <c r="FYZ118" i="8"/>
  <c r="FYY118" i="8"/>
  <c r="FYX118" i="8"/>
  <c r="FYW118" i="8"/>
  <c r="FYV118" i="8"/>
  <c r="FYU118" i="8"/>
  <c r="FYT118" i="8"/>
  <c r="FYS118" i="8"/>
  <c r="FYR118" i="8"/>
  <c r="FYQ118" i="8"/>
  <c r="FYP118" i="8"/>
  <c r="FYO118" i="8"/>
  <c r="FYN118" i="8"/>
  <c r="FYM118" i="8"/>
  <c r="FYL118" i="8"/>
  <c r="FYK118" i="8"/>
  <c r="FYJ118" i="8"/>
  <c r="FYI118" i="8"/>
  <c r="FYH118" i="8"/>
  <c r="FYG118" i="8"/>
  <c r="FYF118" i="8"/>
  <c r="FYE118" i="8"/>
  <c r="FYD118" i="8"/>
  <c r="FYC118" i="8"/>
  <c r="FYB118" i="8"/>
  <c r="FYA118" i="8"/>
  <c r="FXZ118" i="8"/>
  <c r="FXY118" i="8"/>
  <c r="FXX118" i="8"/>
  <c r="FXW118" i="8"/>
  <c r="FXV118" i="8"/>
  <c r="FXU118" i="8"/>
  <c r="FXT118" i="8"/>
  <c r="FXS118" i="8"/>
  <c r="FXR118" i="8"/>
  <c r="FXQ118" i="8"/>
  <c r="FXP118" i="8"/>
  <c r="FXO118" i="8"/>
  <c r="FXN118" i="8"/>
  <c r="FXM118" i="8"/>
  <c r="FXL118" i="8"/>
  <c r="FXK118" i="8"/>
  <c r="FXJ118" i="8"/>
  <c r="FXI118" i="8"/>
  <c r="FXH118" i="8"/>
  <c r="FXG118" i="8"/>
  <c r="FXF118" i="8"/>
  <c r="FXE118" i="8"/>
  <c r="FXD118" i="8"/>
  <c r="FXC118" i="8"/>
  <c r="FXB118" i="8"/>
  <c r="FXA118" i="8"/>
  <c r="FWZ118" i="8"/>
  <c r="FWY118" i="8"/>
  <c r="FWX118" i="8"/>
  <c r="FWW118" i="8"/>
  <c r="FWV118" i="8"/>
  <c r="FWU118" i="8"/>
  <c r="FWT118" i="8"/>
  <c r="FWS118" i="8"/>
  <c r="FWR118" i="8"/>
  <c r="FWQ118" i="8"/>
  <c r="FWP118" i="8"/>
  <c r="FWO118" i="8"/>
  <c r="FWN118" i="8"/>
  <c r="FWM118" i="8"/>
  <c r="FWL118" i="8"/>
  <c r="FWK118" i="8"/>
  <c r="FWJ118" i="8"/>
  <c r="FWI118" i="8"/>
  <c r="FWH118" i="8"/>
  <c r="FWG118" i="8"/>
  <c r="FWF118" i="8"/>
  <c r="FWE118" i="8"/>
  <c r="FWD118" i="8"/>
  <c r="FWC118" i="8"/>
  <c r="FWB118" i="8"/>
  <c r="FWA118" i="8"/>
  <c r="FVZ118" i="8"/>
  <c r="FVY118" i="8"/>
  <c r="FVX118" i="8"/>
  <c r="FVW118" i="8"/>
  <c r="FVV118" i="8"/>
  <c r="FVU118" i="8"/>
  <c r="FVT118" i="8"/>
  <c r="FVS118" i="8"/>
  <c r="FVR118" i="8"/>
  <c r="FVQ118" i="8"/>
  <c r="FVP118" i="8"/>
  <c r="FVO118" i="8"/>
  <c r="FVN118" i="8"/>
  <c r="FVM118" i="8"/>
  <c r="FVL118" i="8"/>
  <c r="FVK118" i="8"/>
  <c r="FVJ118" i="8"/>
  <c r="FVI118" i="8"/>
  <c r="FVH118" i="8"/>
  <c r="FVG118" i="8"/>
  <c r="FVF118" i="8"/>
  <c r="FVE118" i="8"/>
  <c r="FVD118" i="8"/>
  <c r="FVC118" i="8"/>
  <c r="FVB118" i="8"/>
  <c r="FVA118" i="8"/>
  <c r="FUZ118" i="8"/>
  <c r="FUY118" i="8"/>
  <c r="FUX118" i="8"/>
  <c r="FUW118" i="8"/>
  <c r="FUV118" i="8"/>
  <c r="FUU118" i="8"/>
  <c r="FUT118" i="8"/>
  <c r="FUS118" i="8"/>
  <c r="FUR118" i="8"/>
  <c r="FUQ118" i="8"/>
  <c r="FUP118" i="8"/>
  <c r="FUO118" i="8"/>
  <c r="FUN118" i="8"/>
  <c r="FUM118" i="8"/>
  <c r="FUL118" i="8"/>
  <c r="FUK118" i="8"/>
  <c r="FUJ118" i="8"/>
  <c r="FUI118" i="8"/>
  <c r="FUH118" i="8"/>
  <c r="FUG118" i="8"/>
  <c r="FUF118" i="8"/>
  <c r="FUE118" i="8"/>
  <c r="FUD118" i="8"/>
  <c r="FUC118" i="8"/>
  <c r="FUB118" i="8"/>
  <c r="FUA118" i="8"/>
  <c r="FTZ118" i="8"/>
  <c r="FTY118" i="8"/>
  <c r="FTX118" i="8"/>
  <c r="FTW118" i="8"/>
  <c r="FTV118" i="8"/>
  <c r="FTU118" i="8"/>
  <c r="FTT118" i="8"/>
  <c r="FTS118" i="8"/>
  <c r="FTR118" i="8"/>
  <c r="FTQ118" i="8"/>
  <c r="FTP118" i="8"/>
  <c r="FTO118" i="8"/>
  <c r="FTN118" i="8"/>
  <c r="FTM118" i="8"/>
  <c r="FTL118" i="8"/>
  <c r="FTK118" i="8"/>
  <c r="FTJ118" i="8"/>
  <c r="FTI118" i="8"/>
  <c r="FTH118" i="8"/>
  <c r="FTG118" i="8"/>
  <c r="FTF118" i="8"/>
  <c r="FTE118" i="8"/>
  <c r="FTD118" i="8"/>
  <c r="FTC118" i="8"/>
  <c r="FTB118" i="8"/>
  <c r="FTA118" i="8"/>
  <c r="FSZ118" i="8"/>
  <c r="FSY118" i="8"/>
  <c r="FSX118" i="8"/>
  <c r="FSW118" i="8"/>
  <c r="FSV118" i="8"/>
  <c r="FSU118" i="8"/>
  <c r="FST118" i="8"/>
  <c r="FSS118" i="8"/>
  <c r="FSR118" i="8"/>
  <c r="FSQ118" i="8"/>
  <c r="FSP118" i="8"/>
  <c r="FSO118" i="8"/>
  <c r="FSN118" i="8"/>
  <c r="FSM118" i="8"/>
  <c r="FSL118" i="8"/>
  <c r="FSK118" i="8"/>
  <c r="FSJ118" i="8"/>
  <c r="FSI118" i="8"/>
  <c r="FSH118" i="8"/>
  <c r="FSG118" i="8"/>
  <c r="FSF118" i="8"/>
  <c r="FSE118" i="8"/>
  <c r="FSD118" i="8"/>
  <c r="FSC118" i="8"/>
  <c r="FSB118" i="8"/>
  <c r="FSA118" i="8"/>
  <c r="FRZ118" i="8"/>
  <c r="FRY118" i="8"/>
  <c r="FRX118" i="8"/>
  <c r="FRW118" i="8"/>
  <c r="FRV118" i="8"/>
  <c r="FRU118" i="8"/>
  <c r="FRT118" i="8"/>
  <c r="FRS118" i="8"/>
  <c r="FRR118" i="8"/>
  <c r="FRQ118" i="8"/>
  <c r="FRP118" i="8"/>
  <c r="FRO118" i="8"/>
  <c r="FRN118" i="8"/>
  <c r="FRM118" i="8"/>
  <c r="FRL118" i="8"/>
  <c r="FRK118" i="8"/>
  <c r="FRJ118" i="8"/>
  <c r="FRI118" i="8"/>
  <c r="FRH118" i="8"/>
  <c r="FRG118" i="8"/>
  <c r="FRF118" i="8"/>
  <c r="FRE118" i="8"/>
  <c r="FRD118" i="8"/>
  <c r="FRC118" i="8"/>
  <c r="FRB118" i="8"/>
  <c r="FRA118" i="8"/>
  <c r="FQZ118" i="8"/>
  <c r="FQY118" i="8"/>
  <c r="FQX118" i="8"/>
  <c r="FQW118" i="8"/>
  <c r="FQV118" i="8"/>
  <c r="FQU118" i="8"/>
  <c r="FQT118" i="8"/>
  <c r="FQS118" i="8"/>
  <c r="FQR118" i="8"/>
  <c r="FQQ118" i="8"/>
  <c r="FQP118" i="8"/>
  <c r="FQO118" i="8"/>
  <c r="FQN118" i="8"/>
  <c r="FQM118" i="8"/>
  <c r="FQL118" i="8"/>
  <c r="FQK118" i="8"/>
  <c r="FQJ118" i="8"/>
  <c r="FQI118" i="8"/>
  <c r="FQH118" i="8"/>
  <c r="FQG118" i="8"/>
  <c r="FQF118" i="8"/>
  <c r="FQE118" i="8"/>
  <c r="FQD118" i="8"/>
  <c r="FQC118" i="8"/>
  <c r="FQB118" i="8"/>
  <c r="FQA118" i="8"/>
  <c r="FPZ118" i="8"/>
  <c r="FPY118" i="8"/>
  <c r="FPX118" i="8"/>
  <c r="FPW118" i="8"/>
  <c r="FPV118" i="8"/>
  <c r="FPU118" i="8"/>
  <c r="FPT118" i="8"/>
  <c r="FPS118" i="8"/>
  <c r="FPR118" i="8"/>
  <c r="FPQ118" i="8"/>
  <c r="FPP118" i="8"/>
  <c r="FPO118" i="8"/>
  <c r="FPN118" i="8"/>
  <c r="FPM118" i="8"/>
  <c r="FPL118" i="8"/>
  <c r="FPK118" i="8"/>
  <c r="FPJ118" i="8"/>
  <c r="FPI118" i="8"/>
  <c r="FPH118" i="8"/>
  <c r="FPG118" i="8"/>
  <c r="FPF118" i="8"/>
  <c r="FPE118" i="8"/>
  <c r="FPD118" i="8"/>
  <c r="FPC118" i="8"/>
  <c r="FPB118" i="8"/>
  <c r="FPA118" i="8"/>
  <c r="FOZ118" i="8"/>
  <c r="FOY118" i="8"/>
  <c r="FOX118" i="8"/>
  <c r="FOW118" i="8"/>
  <c r="FOV118" i="8"/>
  <c r="FOU118" i="8"/>
  <c r="FOT118" i="8"/>
  <c r="FOS118" i="8"/>
  <c r="FOR118" i="8"/>
  <c r="FOQ118" i="8"/>
  <c r="FOP118" i="8"/>
  <c r="FOO118" i="8"/>
  <c r="FON118" i="8"/>
  <c r="FOM118" i="8"/>
  <c r="FOL118" i="8"/>
  <c r="FOK118" i="8"/>
  <c r="FOJ118" i="8"/>
  <c r="FOI118" i="8"/>
  <c r="FOH118" i="8"/>
  <c r="FOG118" i="8"/>
  <c r="FOF118" i="8"/>
  <c r="FOE118" i="8"/>
  <c r="FOD118" i="8"/>
  <c r="FOC118" i="8"/>
  <c r="FOB118" i="8"/>
  <c r="FOA118" i="8"/>
  <c r="FNZ118" i="8"/>
  <c r="FNY118" i="8"/>
  <c r="FNX118" i="8"/>
  <c r="FNW118" i="8"/>
  <c r="FNV118" i="8"/>
  <c r="FNU118" i="8"/>
  <c r="FNT118" i="8"/>
  <c r="FNS118" i="8"/>
  <c r="FNR118" i="8"/>
  <c r="FNQ118" i="8"/>
  <c r="FNP118" i="8"/>
  <c r="FNO118" i="8"/>
  <c r="FNN118" i="8"/>
  <c r="FNM118" i="8"/>
  <c r="FNL118" i="8"/>
  <c r="FNK118" i="8"/>
  <c r="FNJ118" i="8"/>
  <c r="FNI118" i="8"/>
  <c r="FNH118" i="8"/>
  <c r="FNG118" i="8"/>
  <c r="FNF118" i="8"/>
  <c r="FNE118" i="8"/>
  <c r="FND118" i="8"/>
  <c r="FNC118" i="8"/>
  <c r="FNB118" i="8"/>
  <c r="FNA118" i="8"/>
  <c r="FMZ118" i="8"/>
  <c r="FMY118" i="8"/>
  <c r="FMX118" i="8"/>
  <c r="FMW118" i="8"/>
  <c r="FMV118" i="8"/>
  <c r="FMU118" i="8"/>
  <c r="FMT118" i="8"/>
  <c r="FMS118" i="8"/>
  <c r="FMR118" i="8"/>
  <c r="FMQ118" i="8"/>
  <c r="FMP118" i="8"/>
  <c r="FMO118" i="8"/>
  <c r="FMN118" i="8"/>
  <c r="FMM118" i="8"/>
  <c r="FML118" i="8"/>
  <c r="FMK118" i="8"/>
  <c r="FMJ118" i="8"/>
  <c r="FMI118" i="8"/>
  <c r="FMH118" i="8"/>
  <c r="FMG118" i="8"/>
  <c r="FMF118" i="8"/>
  <c r="FME118" i="8"/>
  <c r="FMD118" i="8"/>
  <c r="FMC118" i="8"/>
  <c r="FMB118" i="8"/>
  <c r="FMA118" i="8"/>
  <c r="FLZ118" i="8"/>
  <c r="FLY118" i="8"/>
  <c r="FLX118" i="8"/>
  <c r="FLW118" i="8"/>
  <c r="FLV118" i="8"/>
  <c r="FLU118" i="8"/>
  <c r="FLT118" i="8"/>
  <c r="FLS118" i="8"/>
  <c r="FLR118" i="8"/>
  <c r="FLQ118" i="8"/>
  <c r="FLP118" i="8"/>
  <c r="FLO118" i="8"/>
  <c r="FLN118" i="8"/>
  <c r="FLM118" i="8"/>
  <c r="FLL118" i="8"/>
  <c r="FLK118" i="8"/>
  <c r="FLJ118" i="8"/>
  <c r="FLI118" i="8"/>
  <c r="FLH118" i="8"/>
  <c r="FLG118" i="8"/>
  <c r="FLF118" i="8"/>
  <c r="FLE118" i="8"/>
  <c r="FLD118" i="8"/>
  <c r="FLC118" i="8"/>
  <c r="FLB118" i="8"/>
  <c r="FLA118" i="8"/>
  <c r="FKZ118" i="8"/>
  <c r="FKY118" i="8"/>
  <c r="FKX118" i="8"/>
  <c r="FKW118" i="8"/>
  <c r="FKV118" i="8"/>
  <c r="FKU118" i="8"/>
  <c r="FKT118" i="8"/>
  <c r="FKS118" i="8"/>
  <c r="FKR118" i="8"/>
  <c r="FKQ118" i="8"/>
  <c r="FKP118" i="8"/>
  <c r="FKO118" i="8"/>
  <c r="FKN118" i="8"/>
  <c r="FKM118" i="8"/>
  <c r="FKL118" i="8"/>
  <c r="FKK118" i="8"/>
  <c r="FKJ118" i="8"/>
  <c r="FKI118" i="8"/>
  <c r="FKH118" i="8"/>
  <c r="FKG118" i="8"/>
  <c r="FKF118" i="8"/>
  <c r="FKE118" i="8"/>
  <c r="FKD118" i="8"/>
  <c r="FKC118" i="8"/>
  <c r="FKB118" i="8"/>
  <c r="FKA118" i="8"/>
  <c r="FJZ118" i="8"/>
  <c r="FJY118" i="8"/>
  <c r="FJX118" i="8"/>
  <c r="FJW118" i="8"/>
  <c r="FJV118" i="8"/>
  <c r="FJU118" i="8"/>
  <c r="FJT118" i="8"/>
  <c r="FJS118" i="8"/>
  <c r="FJR118" i="8"/>
  <c r="FJQ118" i="8"/>
  <c r="FJP118" i="8"/>
  <c r="FJO118" i="8"/>
  <c r="FJN118" i="8"/>
  <c r="FJM118" i="8"/>
  <c r="FJL118" i="8"/>
  <c r="FJK118" i="8"/>
  <c r="FJJ118" i="8"/>
  <c r="FJI118" i="8"/>
  <c r="FJH118" i="8"/>
  <c r="FJG118" i="8"/>
  <c r="FJF118" i="8"/>
  <c r="FJE118" i="8"/>
  <c r="FJD118" i="8"/>
  <c r="FJC118" i="8"/>
  <c r="FJB118" i="8"/>
  <c r="FJA118" i="8"/>
  <c r="FIZ118" i="8"/>
  <c r="FIY118" i="8"/>
  <c r="FIX118" i="8"/>
  <c r="FIW118" i="8"/>
  <c r="FIV118" i="8"/>
  <c r="FIU118" i="8"/>
  <c r="FIT118" i="8"/>
  <c r="FIS118" i="8"/>
  <c r="FIR118" i="8"/>
  <c r="FIQ118" i="8"/>
  <c r="FIP118" i="8"/>
  <c r="FIO118" i="8"/>
  <c r="FIN118" i="8"/>
  <c r="FIM118" i="8"/>
  <c r="FIL118" i="8"/>
  <c r="FIK118" i="8"/>
  <c r="FIJ118" i="8"/>
  <c r="FII118" i="8"/>
  <c r="FIH118" i="8"/>
  <c r="FIG118" i="8"/>
  <c r="FIF118" i="8"/>
  <c r="FIE118" i="8"/>
  <c r="FID118" i="8"/>
  <c r="FIC118" i="8"/>
  <c r="FIB118" i="8"/>
  <c r="FIA118" i="8"/>
  <c r="FHZ118" i="8"/>
  <c r="FHY118" i="8"/>
  <c r="FHX118" i="8"/>
  <c r="FHW118" i="8"/>
  <c r="FHV118" i="8"/>
  <c r="FHU118" i="8"/>
  <c r="FHT118" i="8"/>
  <c r="FHS118" i="8"/>
  <c r="FHR118" i="8"/>
  <c r="FHQ118" i="8"/>
  <c r="FHP118" i="8"/>
  <c r="FHO118" i="8"/>
  <c r="FHN118" i="8"/>
  <c r="FHM118" i="8"/>
  <c r="FHL118" i="8"/>
  <c r="FHK118" i="8"/>
  <c r="FHJ118" i="8"/>
  <c r="FHI118" i="8"/>
  <c r="FHH118" i="8"/>
  <c r="FHG118" i="8"/>
  <c r="FHF118" i="8"/>
  <c r="FHE118" i="8"/>
  <c r="FHD118" i="8"/>
  <c r="FHC118" i="8"/>
  <c r="FHB118" i="8"/>
  <c r="FHA118" i="8"/>
  <c r="FGZ118" i="8"/>
  <c r="FGY118" i="8"/>
  <c r="FGX118" i="8"/>
  <c r="FGW118" i="8"/>
  <c r="FGV118" i="8"/>
  <c r="FGU118" i="8"/>
  <c r="FGT118" i="8"/>
  <c r="FGS118" i="8"/>
  <c r="FGR118" i="8"/>
  <c r="FGQ118" i="8"/>
  <c r="FGP118" i="8"/>
  <c r="FGO118" i="8"/>
  <c r="FGN118" i="8"/>
  <c r="FGM118" i="8"/>
  <c r="FGL118" i="8"/>
  <c r="FGK118" i="8"/>
  <c r="FGJ118" i="8"/>
  <c r="FGI118" i="8"/>
  <c r="FGH118" i="8"/>
  <c r="FGG118" i="8"/>
  <c r="FGF118" i="8"/>
  <c r="FGE118" i="8"/>
  <c r="FGD118" i="8"/>
  <c r="FGC118" i="8"/>
  <c r="FGB118" i="8"/>
  <c r="FGA118" i="8"/>
  <c r="FFZ118" i="8"/>
  <c r="FFY118" i="8"/>
  <c r="FFX118" i="8"/>
  <c r="FFW118" i="8"/>
  <c r="FFV118" i="8"/>
  <c r="FFU118" i="8"/>
  <c r="FFT118" i="8"/>
  <c r="FFS118" i="8"/>
  <c r="FFR118" i="8"/>
  <c r="FFQ118" i="8"/>
  <c r="FFP118" i="8"/>
  <c r="FFO118" i="8"/>
  <c r="FFN118" i="8"/>
  <c r="FFM118" i="8"/>
  <c r="FFL118" i="8"/>
  <c r="FFK118" i="8"/>
  <c r="FFJ118" i="8"/>
  <c r="FFI118" i="8"/>
  <c r="FFH118" i="8"/>
  <c r="FFG118" i="8"/>
  <c r="FFF118" i="8"/>
  <c r="FFE118" i="8"/>
  <c r="FFD118" i="8"/>
  <c r="FFC118" i="8"/>
  <c r="FFB118" i="8"/>
  <c r="FFA118" i="8"/>
  <c r="FEZ118" i="8"/>
  <c r="FEY118" i="8"/>
  <c r="FEX118" i="8"/>
  <c r="FEW118" i="8"/>
  <c r="FEV118" i="8"/>
  <c r="FEU118" i="8"/>
  <c r="FET118" i="8"/>
  <c r="FES118" i="8"/>
  <c r="FER118" i="8"/>
  <c r="FEQ118" i="8"/>
  <c r="FEP118" i="8"/>
  <c r="FEO118" i="8"/>
  <c r="FEN118" i="8"/>
  <c r="FEM118" i="8"/>
  <c r="FEL118" i="8"/>
  <c r="FEK118" i="8"/>
  <c r="FEJ118" i="8"/>
  <c r="FEI118" i="8"/>
  <c r="FEH118" i="8"/>
  <c r="FEG118" i="8"/>
  <c r="FEF118" i="8"/>
  <c r="FEE118" i="8"/>
  <c r="FED118" i="8"/>
  <c r="FEC118" i="8"/>
  <c r="FEB118" i="8"/>
  <c r="FEA118" i="8"/>
  <c r="FDZ118" i="8"/>
  <c r="FDY118" i="8"/>
  <c r="FDX118" i="8"/>
  <c r="FDW118" i="8"/>
  <c r="FDV118" i="8"/>
  <c r="FDU118" i="8"/>
  <c r="FDT118" i="8"/>
  <c r="FDS118" i="8"/>
  <c r="FDR118" i="8"/>
  <c r="FDQ118" i="8"/>
  <c r="FDP118" i="8"/>
  <c r="FDO118" i="8"/>
  <c r="FDN118" i="8"/>
  <c r="FDM118" i="8"/>
  <c r="FDL118" i="8"/>
  <c r="FDK118" i="8"/>
  <c r="FDJ118" i="8"/>
  <c r="FDI118" i="8"/>
  <c r="FDH118" i="8"/>
  <c r="FDG118" i="8"/>
  <c r="FDF118" i="8"/>
  <c r="FDE118" i="8"/>
  <c r="FDD118" i="8"/>
  <c r="FDC118" i="8"/>
  <c r="FDB118" i="8"/>
  <c r="FDA118" i="8"/>
  <c r="FCZ118" i="8"/>
  <c r="FCY118" i="8"/>
  <c r="FCX118" i="8"/>
  <c r="FCW118" i="8"/>
  <c r="FCV118" i="8"/>
  <c r="FCU118" i="8"/>
  <c r="FCT118" i="8"/>
  <c r="FCS118" i="8"/>
  <c r="FCR118" i="8"/>
  <c r="FCQ118" i="8"/>
  <c r="FCP118" i="8"/>
  <c r="FCO118" i="8"/>
  <c r="FCN118" i="8"/>
  <c r="FCM118" i="8"/>
  <c r="FCL118" i="8"/>
  <c r="FCK118" i="8"/>
  <c r="FCJ118" i="8"/>
  <c r="FCI118" i="8"/>
  <c r="FCH118" i="8"/>
  <c r="FCG118" i="8"/>
  <c r="FCF118" i="8"/>
  <c r="FCE118" i="8"/>
  <c r="FCD118" i="8"/>
  <c r="FCC118" i="8"/>
  <c r="FCB118" i="8"/>
  <c r="FCA118" i="8"/>
  <c r="FBZ118" i="8"/>
  <c r="FBY118" i="8"/>
  <c r="FBX118" i="8"/>
  <c r="FBW118" i="8"/>
  <c r="FBV118" i="8"/>
  <c r="FBU118" i="8"/>
  <c r="FBT118" i="8"/>
  <c r="FBS118" i="8"/>
  <c r="FBR118" i="8"/>
  <c r="FBQ118" i="8"/>
  <c r="FBP118" i="8"/>
  <c r="FBO118" i="8"/>
  <c r="FBN118" i="8"/>
  <c r="FBM118" i="8"/>
  <c r="FBL118" i="8"/>
  <c r="FBK118" i="8"/>
  <c r="FBJ118" i="8"/>
  <c r="FBI118" i="8"/>
  <c r="FBH118" i="8"/>
  <c r="FBG118" i="8"/>
  <c r="FBF118" i="8"/>
  <c r="FBE118" i="8"/>
  <c r="FBD118" i="8"/>
  <c r="FBC118" i="8"/>
  <c r="FBB118" i="8"/>
  <c r="FBA118" i="8"/>
  <c r="FAZ118" i="8"/>
  <c r="FAY118" i="8"/>
  <c r="FAX118" i="8"/>
  <c r="FAW118" i="8"/>
  <c r="FAV118" i="8"/>
  <c r="FAU118" i="8"/>
  <c r="FAT118" i="8"/>
  <c r="FAS118" i="8"/>
  <c r="FAR118" i="8"/>
  <c r="FAQ118" i="8"/>
  <c r="FAP118" i="8"/>
  <c r="FAO118" i="8"/>
  <c r="FAN118" i="8"/>
  <c r="FAM118" i="8"/>
  <c r="FAL118" i="8"/>
  <c r="FAK118" i="8"/>
  <c r="FAJ118" i="8"/>
  <c r="FAI118" i="8"/>
  <c r="FAH118" i="8"/>
  <c r="FAG118" i="8"/>
  <c r="FAF118" i="8"/>
  <c r="FAE118" i="8"/>
  <c r="FAD118" i="8"/>
  <c r="FAC118" i="8"/>
  <c r="FAB118" i="8"/>
  <c r="FAA118" i="8"/>
  <c r="EZZ118" i="8"/>
  <c r="EZY118" i="8"/>
  <c r="EZX118" i="8"/>
  <c r="EZW118" i="8"/>
  <c r="EZV118" i="8"/>
  <c r="EZU118" i="8"/>
  <c r="EZT118" i="8"/>
  <c r="EZS118" i="8"/>
  <c r="EZR118" i="8"/>
  <c r="EZQ118" i="8"/>
  <c r="EZP118" i="8"/>
  <c r="EZO118" i="8"/>
  <c r="EZN118" i="8"/>
  <c r="EZM118" i="8"/>
  <c r="EZL118" i="8"/>
  <c r="EZK118" i="8"/>
  <c r="EZJ118" i="8"/>
  <c r="EZI118" i="8"/>
  <c r="EZH118" i="8"/>
  <c r="EZG118" i="8"/>
  <c r="EZF118" i="8"/>
  <c r="EZE118" i="8"/>
  <c r="EZD118" i="8"/>
  <c r="EZC118" i="8"/>
  <c r="EZB118" i="8"/>
  <c r="EZA118" i="8"/>
  <c r="EYZ118" i="8"/>
  <c r="EYY118" i="8"/>
  <c r="EYX118" i="8"/>
  <c r="EYW118" i="8"/>
  <c r="EYV118" i="8"/>
  <c r="EYU118" i="8"/>
  <c r="EYT118" i="8"/>
  <c r="EYS118" i="8"/>
  <c r="EYR118" i="8"/>
  <c r="EYQ118" i="8"/>
  <c r="EYP118" i="8"/>
  <c r="EYO118" i="8"/>
  <c r="EYN118" i="8"/>
  <c r="EYM118" i="8"/>
  <c r="EYL118" i="8"/>
  <c r="EYK118" i="8"/>
  <c r="EYJ118" i="8"/>
  <c r="EYI118" i="8"/>
  <c r="EYH118" i="8"/>
  <c r="EYG118" i="8"/>
  <c r="EYF118" i="8"/>
  <c r="EYE118" i="8"/>
  <c r="EYD118" i="8"/>
  <c r="EYC118" i="8"/>
  <c r="EYB118" i="8"/>
  <c r="EYA118" i="8"/>
  <c r="EXZ118" i="8"/>
  <c r="EXY118" i="8"/>
  <c r="EXX118" i="8"/>
  <c r="EXW118" i="8"/>
  <c r="EXV118" i="8"/>
  <c r="EXU118" i="8"/>
  <c r="EXT118" i="8"/>
  <c r="EXS118" i="8"/>
  <c r="EXR118" i="8"/>
  <c r="EXQ118" i="8"/>
  <c r="EXP118" i="8"/>
  <c r="EXO118" i="8"/>
  <c r="EXN118" i="8"/>
  <c r="EXM118" i="8"/>
  <c r="EXL118" i="8"/>
  <c r="EXK118" i="8"/>
  <c r="EXJ118" i="8"/>
  <c r="EXI118" i="8"/>
  <c r="EXH118" i="8"/>
  <c r="EXG118" i="8"/>
  <c r="EXF118" i="8"/>
  <c r="EXE118" i="8"/>
  <c r="EXD118" i="8"/>
  <c r="EXC118" i="8"/>
  <c r="EXB118" i="8"/>
  <c r="EXA118" i="8"/>
  <c r="EWZ118" i="8"/>
  <c r="EWY118" i="8"/>
  <c r="EWX118" i="8"/>
  <c r="EWW118" i="8"/>
  <c r="EWV118" i="8"/>
  <c r="EWU118" i="8"/>
  <c r="EWT118" i="8"/>
  <c r="EWS118" i="8"/>
  <c r="EWR118" i="8"/>
  <c r="EWQ118" i="8"/>
  <c r="EWP118" i="8"/>
  <c r="EWO118" i="8"/>
  <c r="EWN118" i="8"/>
  <c r="EWM118" i="8"/>
  <c r="EWL118" i="8"/>
  <c r="EWK118" i="8"/>
  <c r="EWJ118" i="8"/>
  <c r="EWI118" i="8"/>
  <c r="EWH118" i="8"/>
  <c r="EWG118" i="8"/>
  <c r="EWF118" i="8"/>
  <c r="EWE118" i="8"/>
  <c r="EWD118" i="8"/>
  <c r="EWC118" i="8"/>
  <c r="EWB118" i="8"/>
  <c r="EWA118" i="8"/>
  <c r="EVZ118" i="8"/>
  <c r="EVY118" i="8"/>
  <c r="EVX118" i="8"/>
  <c r="EVW118" i="8"/>
  <c r="EVV118" i="8"/>
  <c r="EVU118" i="8"/>
  <c r="EVT118" i="8"/>
  <c r="EVS118" i="8"/>
  <c r="EVR118" i="8"/>
  <c r="EVQ118" i="8"/>
  <c r="EVP118" i="8"/>
  <c r="EVO118" i="8"/>
  <c r="EVN118" i="8"/>
  <c r="EVM118" i="8"/>
  <c r="EVL118" i="8"/>
  <c r="EVK118" i="8"/>
  <c r="EVJ118" i="8"/>
  <c r="EVI118" i="8"/>
  <c r="EVH118" i="8"/>
  <c r="EVG118" i="8"/>
  <c r="EVF118" i="8"/>
  <c r="EVE118" i="8"/>
  <c r="EVD118" i="8"/>
  <c r="EVC118" i="8"/>
  <c r="EVB118" i="8"/>
  <c r="EVA118" i="8"/>
  <c r="EUZ118" i="8"/>
  <c r="EUY118" i="8"/>
  <c r="EUX118" i="8"/>
  <c r="EUW118" i="8"/>
  <c r="EUV118" i="8"/>
  <c r="EUU118" i="8"/>
  <c r="EUT118" i="8"/>
  <c r="EUS118" i="8"/>
  <c r="EUR118" i="8"/>
  <c r="EUQ118" i="8"/>
  <c r="EUP118" i="8"/>
  <c r="EUO118" i="8"/>
  <c r="EUN118" i="8"/>
  <c r="EUM118" i="8"/>
  <c r="EUL118" i="8"/>
  <c r="EUK118" i="8"/>
  <c r="EUJ118" i="8"/>
  <c r="EUI118" i="8"/>
  <c r="EUH118" i="8"/>
  <c r="EUG118" i="8"/>
  <c r="EUF118" i="8"/>
  <c r="EUE118" i="8"/>
  <c r="EUD118" i="8"/>
  <c r="EUC118" i="8"/>
  <c r="EUB118" i="8"/>
  <c r="EUA118" i="8"/>
  <c r="ETZ118" i="8"/>
  <c r="ETY118" i="8"/>
  <c r="ETX118" i="8"/>
  <c r="ETW118" i="8"/>
  <c r="ETV118" i="8"/>
  <c r="ETU118" i="8"/>
  <c r="ETT118" i="8"/>
  <c r="ETS118" i="8"/>
  <c r="ETR118" i="8"/>
  <c r="ETQ118" i="8"/>
  <c r="ETP118" i="8"/>
  <c r="ETO118" i="8"/>
  <c r="ETN118" i="8"/>
  <c r="ETM118" i="8"/>
  <c r="ETL118" i="8"/>
  <c r="ETK118" i="8"/>
  <c r="ETJ118" i="8"/>
  <c r="ETI118" i="8"/>
  <c r="ETH118" i="8"/>
  <c r="ETG118" i="8"/>
  <c r="ETF118" i="8"/>
  <c r="ETE118" i="8"/>
  <c r="ETD118" i="8"/>
  <c r="ETC118" i="8"/>
  <c r="ETB118" i="8"/>
  <c r="ETA118" i="8"/>
  <c r="ESZ118" i="8"/>
  <c r="ESY118" i="8"/>
  <c r="ESX118" i="8"/>
  <c r="ESW118" i="8"/>
  <c r="ESV118" i="8"/>
  <c r="ESU118" i="8"/>
  <c r="EST118" i="8"/>
  <c r="ESS118" i="8"/>
  <c r="ESR118" i="8"/>
  <c r="ESQ118" i="8"/>
  <c r="ESP118" i="8"/>
  <c r="ESO118" i="8"/>
  <c r="ESN118" i="8"/>
  <c r="ESM118" i="8"/>
  <c r="ESL118" i="8"/>
  <c r="ESK118" i="8"/>
  <c r="ESJ118" i="8"/>
  <c r="ESI118" i="8"/>
  <c r="ESH118" i="8"/>
  <c r="ESG118" i="8"/>
  <c r="ESF118" i="8"/>
  <c r="ESE118" i="8"/>
  <c r="ESD118" i="8"/>
  <c r="ESC118" i="8"/>
  <c r="ESB118" i="8"/>
  <c r="ESA118" i="8"/>
  <c r="ERZ118" i="8"/>
  <c r="ERY118" i="8"/>
  <c r="ERX118" i="8"/>
  <c r="ERW118" i="8"/>
  <c r="ERV118" i="8"/>
  <c r="ERU118" i="8"/>
  <c r="ERT118" i="8"/>
  <c r="ERS118" i="8"/>
  <c r="ERR118" i="8"/>
  <c r="ERQ118" i="8"/>
  <c r="ERP118" i="8"/>
  <c r="ERO118" i="8"/>
  <c r="ERN118" i="8"/>
  <c r="ERM118" i="8"/>
  <c r="ERL118" i="8"/>
  <c r="ERK118" i="8"/>
  <c r="ERJ118" i="8"/>
  <c r="ERI118" i="8"/>
  <c r="ERH118" i="8"/>
  <c r="ERG118" i="8"/>
  <c r="ERF118" i="8"/>
  <c r="ERE118" i="8"/>
  <c r="ERD118" i="8"/>
  <c r="ERC118" i="8"/>
  <c r="ERB118" i="8"/>
  <c r="ERA118" i="8"/>
  <c r="EQZ118" i="8"/>
  <c r="EQY118" i="8"/>
  <c r="EQX118" i="8"/>
  <c r="EQW118" i="8"/>
  <c r="EQV118" i="8"/>
  <c r="EQU118" i="8"/>
  <c r="EQT118" i="8"/>
  <c r="EQS118" i="8"/>
  <c r="EQR118" i="8"/>
  <c r="EQQ118" i="8"/>
  <c r="EQP118" i="8"/>
  <c r="EQO118" i="8"/>
  <c r="EQN118" i="8"/>
  <c r="EQM118" i="8"/>
  <c r="EQL118" i="8"/>
  <c r="EQK118" i="8"/>
  <c r="EQJ118" i="8"/>
  <c r="EQI118" i="8"/>
  <c r="EQH118" i="8"/>
  <c r="EQG118" i="8"/>
  <c r="EQF118" i="8"/>
  <c r="EQE118" i="8"/>
  <c r="EQD118" i="8"/>
  <c r="EQC118" i="8"/>
  <c r="EQB118" i="8"/>
  <c r="EQA118" i="8"/>
  <c r="EPZ118" i="8"/>
  <c r="EPY118" i="8"/>
  <c r="EPX118" i="8"/>
  <c r="EPW118" i="8"/>
  <c r="EPV118" i="8"/>
  <c r="EPU118" i="8"/>
  <c r="EPT118" i="8"/>
  <c r="EPS118" i="8"/>
  <c r="EPR118" i="8"/>
  <c r="EPQ118" i="8"/>
  <c r="EPP118" i="8"/>
  <c r="EPO118" i="8"/>
  <c r="EPN118" i="8"/>
  <c r="EPM118" i="8"/>
  <c r="EPL118" i="8"/>
  <c r="EPK118" i="8"/>
  <c r="EPJ118" i="8"/>
  <c r="EPI118" i="8"/>
  <c r="EPH118" i="8"/>
  <c r="EPG118" i="8"/>
  <c r="EPF118" i="8"/>
  <c r="EPE118" i="8"/>
  <c r="EPD118" i="8"/>
  <c r="EPC118" i="8"/>
  <c r="EPB118" i="8"/>
  <c r="EPA118" i="8"/>
  <c r="EOZ118" i="8"/>
  <c r="EOY118" i="8"/>
  <c r="EOX118" i="8"/>
  <c r="EOW118" i="8"/>
  <c r="EOV118" i="8"/>
  <c r="EOU118" i="8"/>
  <c r="EOT118" i="8"/>
  <c r="EOS118" i="8"/>
  <c r="EOR118" i="8"/>
  <c r="EOQ118" i="8"/>
  <c r="EOP118" i="8"/>
  <c r="EOO118" i="8"/>
  <c r="EON118" i="8"/>
  <c r="EOM118" i="8"/>
  <c r="EOL118" i="8"/>
  <c r="EOK118" i="8"/>
  <c r="EOJ118" i="8"/>
  <c r="EOI118" i="8"/>
  <c r="EOH118" i="8"/>
  <c r="EOG118" i="8"/>
  <c r="EOF118" i="8"/>
  <c r="EOE118" i="8"/>
  <c r="EOD118" i="8"/>
  <c r="EOC118" i="8"/>
  <c r="EOB118" i="8"/>
  <c r="EOA118" i="8"/>
  <c r="ENZ118" i="8"/>
  <c r="ENY118" i="8"/>
  <c r="ENX118" i="8"/>
  <c r="ENW118" i="8"/>
  <c r="ENV118" i="8"/>
  <c r="ENU118" i="8"/>
  <c r="ENT118" i="8"/>
  <c r="ENS118" i="8"/>
  <c r="ENR118" i="8"/>
  <c r="ENQ118" i="8"/>
  <c r="ENP118" i="8"/>
  <c r="ENO118" i="8"/>
  <c r="ENN118" i="8"/>
  <c r="ENM118" i="8"/>
  <c r="ENL118" i="8"/>
  <c r="ENK118" i="8"/>
  <c r="ENJ118" i="8"/>
  <c r="ENI118" i="8"/>
  <c r="ENH118" i="8"/>
  <c r="ENG118" i="8"/>
  <c r="ENF118" i="8"/>
  <c r="ENE118" i="8"/>
  <c r="END118" i="8"/>
  <c r="ENC118" i="8"/>
  <c r="ENB118" i="8"/>
  <c r="ENA118" i="8"/>
  <c r="EMZ118" i="8"/>
  <c r="EMY118" i="8"/>
  <c r="EMX118" i="8"/>
  <c r="EMW118" i="8"/>
  <c r="EMV118" i="8"/>
  <c r="EMU118" i="8"/>
  <c r="EMT118" i="8"/>
  <c r="EMS118" i="8"/>
  <c r="EMR118" i="8"/>
  <c r="EMQ118" i="8"/>
  <c r="EMP118" i="8"/>
  <c r="EMO118" i="8"/>
  <c r="EMN118" i="8"/>
  <c r="EMM118" i="8"/>
  <c r="EML118" i="8"/>
  <c r="EMK118" i="8"/>
  <c r="EMJ118" i="8"/>
  <c r="EMI118" i="8"/>
  <c r="EMH118" i="8"/>
  <c r="EMG118" i="8"/>
  <c r="EMF118" i="8"/>
  <c r="EME118" i="8"/>
  <c r="EMD118" i="8"/>
  <c r="EMC118" i="8"/>
  <c r="EMB118" i="8"/>
  <c r="EMA118" i="8"/>
  <c r="ELZ118" i="8"/>
  <c r="ELY118" i="8"/>
  <c r="ELX118" i="8"/>
  <c r="ELW118" i="8"/>
  <c r="ELV118" i="8"/>
  <c r="ELU118" i="8"/>
  <c r="ELT118" i="8"/>
  <c r="ELS118" i="8"/>
  <c r="ELR118" i="8"/>
  <c r="ELQ118" i="8"/>
  <c r="ELP118" i="8"/>
  <c r="ELO118" i="8"/>
  <c r="ELN118" i="8"/>
  <c r="ELM118" i="8"/>
  <c r="ELL118" i="8"/>
  <c r="ELK118" i="8"/>
  <c r="ELJ118" i="8"/>
  <c r="ELI118" i="8"/>
  <c r="ELH118" i="8"/>
  <c r="ELG118" i="8"/>
  <c r="ELF118" i="8"/>
  <c r="ELE118" i="8"/>
  <c r="ELD118" i="8"/>
  <c r="ELC118" i="8"/>
  <c r="ELB118" i="8"/>
  <c r="ELA118" i="8"/>
  <c r="EKZ118" i="8"/>
  <c r="EKY118" i="8"/>
  <c r="EKX118" i="8"/>
  <c r="EKW118" i="8"/>
  <c r="EKV118" i="8"/>
  <c r="EKU118" i="8"/>
  <c r="EKT118" i="8"/>
  <c r="EKS118" i="8"/>
  <c r="EKR118" i="8"/>
  <c r="EKQ118" i="8"/>
  <c r="EKP118" i="8"/>
  <c r="EKO118" i="8"/>
  <c r="EKN118" i="8"/>
  <c r="EKM118" i="8"/>
  <c r="EKL118" i="8"/>
  <c r="EKK118" i="8"/>
  <c r="EKJ118" i="8"/>
  <c r="EKI118" i="8"/>
  <c r="EKH118" i="8"/>
  <c r="EKG118" i="8"/>
  <c r="EKF118" i="8"/>
  <c r="EKE118" i="8"/>
  <c r="EKD118" i="8"/>
  <c r="EKC118" i="8"/>
  <c r="EKB118" i="8"/>
  <c r="EKA118" i="8"/>
  <c r="EJZ118" i="8"/>
  <c r="EJY118" i="8"/>
  <c r="EJX118" i="8"/>
  <c r="EJW118" i="8"/>
  <c r="EJV118" i="8"/>
  <c r="EJU118" i="8"/>
  <c r="EJT118" i="8"/>
  <c r="EJS118" i="8"/>
  <c r="EJR118" i="8"/>
  <c r="EJQ118" i="8"/>
  <c r="EJP118" i="8"/>
  <c r="EJO118" i="8"/>
  <c r="EJN118" i="8"/>
  <c r="EJM118" i="8"/>
  <c r="EJL118" i="8"/>
  <c r="EJK118" i="8"/>
  <c r="EJJ118" i="8"/>
  <c r="EJI118" i="8"/>
  <c r="EJH118" i="8"/>
  <c r="EJG118" i="8"/>
  <c r="EJF118" i="8"/>
  <c r="EJE118" i="8"/>
  <c r="EJD118" i="8"/>
  <c r="EJC118" i="8"/>
  <c r="EJB118" i="8"/>
  <c r="EJA118" i="8"/>
  <c r="EIZ118" i="8"/>
  <c r="EIY118" i="8"/>
  <c r="EIX118" i="8"/>
  <c r="EIW118" i="8"/>
  <c r="EIV118" i="8"/>
  <c r="EIU118" i="8"/>
  <c r="EIT118" i="8"/>
  <c r="EIS118" i="8"/>
  <c r="EIR118" i="8"/>
  <c r="EIQ118" i="8"/>
  <c r="EIP118" i="8"/>
  <c r="EIO118" i="8"/>
  <c r="EIN118" i="8"/>
  <c r="EIM118" i="8"/>
  <c r="EIL118" i="8"/>
  <c r="EIK118" i="8"/>
  <c r="EIJ118" i="8"/>
  <c r="EII118" i="8"/>
  <c r="EIH118" i="8"/>
  <c r="EIG118" i="8"/>
  <c r="EIF118" i="8"/>
  <c r="EIE118" i="8"/>
  <c r="EID118" i="8"/>
  <c r="EIC118" i="8"/>
  <c r="EIB118" i="8"/>
  <c r="EIA118" i="8"/>
  <c r="EHZ118" i="8"/>
  <c r="EHY118" i="8"/>
  <c r="EHX118" i="8"/>
  <c r="EHW118" i="8"/>
  <c r="EHV118" i="8"/>
  <c r="EHU118" i="8"/>
  <c r="EHT118" i="8"/>
  <c r="EHS118" i="8"/>
  <c r="EHR118" i="8"/>
  <c r="EHQ118" i="8"/>
  <c r="EHP118" i="8"/>
  <c r="EHO118" i="8"/>
  <c r="EHN118" i="8"/>
  <c r="EHM118" i="8"/>
  <c r="EHL118" i="8"/>
  <c r="EHK118" i="8"/>
  <c r="EHJ118" i="8"/>
  <c r="EHI118" i="8"/>
  <c r="EHH118" i="8"/>
  <c r="EHG118" i="8"/>
  <c r="EHF118" i="8"/>
  <c r="EHE118" i="8"/>
  <c r="EHD118" i="8"/>
  <c r="EHC118" i="8"/>
  <c r="EHB118" i="8"/>
  <c r="EHA118" i="8"/>
  <c r="EGZ118" i="8"/>
  <c r="EGY118" i="8"/>
  <c r="EGX118" i="8"/>
  <c r="EGW118" i="8"/>
  <c r="EGV118" i="8"/>
  <c r="EGU118" i="8"/>
  <c r="EGT118" i="8"/>
  <c r="EGS118" i="8"/>
  <c r="EGR118" i="8"/>
  <c r="EGQ118" i="8"/>
  <c r="EGP118" i="8"/>
  <c r="EGO118" i="8"/>
  <c r="EGN118" i="8"/>
  <c r="EGM118" i="8"/>
  <c r="EGL118" i="8"/>
  <c r="EGK118" i="8"/>
  <c r="EGJ118" i="8"/>
  <c r="EGI118" i="8"/>
  <c r="EGH118" i="8"/>
  <c r="EGG118" i="8"/>
  <c r="EGF118" i="8"/>
  <c r="EGE118" i="8"/>
  <c r="EGD118" i="8"/>
  <c r="EGC118" i="8"/>
  <c r="EGB118" i="8"/>
  <c r="EGA118" i="8"/>
  <c r="EFZ118" i="8"/>
  <c r="EFY118" i="8"/>
  <c r="EFX118" i="8"/>
  <c r="EFW118" i="8"/>
  <c r="EFV118" i="8"/>
  <c r="EFU118" i="8"/>
  <c r="EFT118" i="8"/>
  <c r="EFS118" i="8"/>
  <c r="EFR118" i="8"/>
  <c r="EFQ118" i="8"/>
  <c r="EFP118" i="8"/>
  <c r="EFO118" i="8"/>
  <c r="EFN118" i="8"/>
  <c r="EFM118" i="8"/>
  <c r="EFL118" i="8"/>
  <c r="EFK118" i="8"/>
  <c r="EFJ118" i="8"/>
  <c r="EFI118" i="8"/>
  <c r="EFH118" i="8"/>
  <c r="EFG118" i="8"/>
  <c r="EFF118" i="8"/>
  <c r="EFE118" i="8"/>
  <c r="EFD118" i="8"/>
  <c r="EFC118" i="8"/>
  <c r="EFB118" i="8"/>
  <c r="EFA118" i="8"/>
  <c r="EEZ118" i="8"/>
  <c r="EEY118" i="8"/>
  <c r="EEX118" i="8"/>
  <c r="EEW118" i="8"/>
  <c r="EEV118" i="8"/>
  <c r="EEU118" i="8"/>
  <c r="EET118" i="8"/>
  <c r="EES118" i="8"/>
  <c r="EER118" i="8"/>
  <c r="EEQ118" i="8"/>
  <c r="EEP118" i="8"/>
  <c r="EEO118" i="8"/>
  <c r="EEN118" i="8"/>
  <c r="EEM118" i="8"/>
  <c r="EEL118" i="8"/>
  <c r="EEK118" i="8"/>
  <c r="EEJ118" i="8"/>
  <c r="EEI118" i="8"/>
  <c r="EEH118" i="8"/>
  <c r="EEG118" i="8"/>
  <c r="EEF118" i="8"/>
  <c r="EEE118" i="8"/>
  <c r="EED118" i="8"/>
  <c r="EEC118" i="8"/>
  <c r="EEB118" i="8"/>
  <c r="EEA118" i="8"/>
  <c r="EDZ118" i="8"/>
  <c r="EDY118" i="8"/>
  <c r="EDX118" i="8"/>
  <c r="EDW118" i="8"/>
  <c r="EDV118" i="8"/>
  <c r="EDU118" i="8"/>
  <c r="EDT118" i="8"/>
  <c r="EDS118" i="8"/>
  <c r="EDR118" i="8"/>
  <c r="EDQ118" i="8"/>
  <c r="EDP118" i="8"/>
  <c r="EDO118" i="8"/>
  <c r="EDN118" i="8"/>
  <c r="EDM118" i="8"/>
  <c r="EDL118" i="8"/>
  <c r="EDK118" i="8"/>
  <c r="EDJ118" i="8"/>
  <c r="EDI118" i="8"/>
  <c r="EDH118" i="8"/>
  <c r="EDG118" i="8"/>
  <c r="EDF118" i="8"/>
  <c r="EDE118" i="8"/>
  <c r="EDD118" i="8"/>
  <c r="EDC118" i="8"/>
  <c r="EDB118" i="8"/>
  <c r="EDA118" i="8"/>
  <c r="ECZ118" i="8"/>
  <c r="ECY118" i="8"/>
  <c r="ECX118" i="8"/>
  <c r="ECW118" i="8"/>
  <c r="ECV118" i="8"/>
  <c r="ECU118" i="8"/>
  <c r="ECT118" i="8"/>
  <c r="ECS118" i="8"/>
  <c r="ECR118" i="8"/>
  <c r="ECQ118" i="8"/>
  <c r="ECP118" i="8"/>
  <c r="ECO118" i="8"/>
  <c r="ECN118" i="8"/>
  <c r="ECM118" i="8"/>
  <c r="ECL118" i="8"/>
  <c r="ECK118" i="8"/>
  <c r="ECJ118" i="8"/>
  <c r="ECI118" i="8"/>
  <c r="ECH118" i="8"/>
  <c r="ECG118" i="8"/>
  <c r="ECF118" i="8"/>
  <c r="ECE118" i="8"/>
  <c r="ECD118" i="8"/>
  <c r="ECC118" i="8"/>
  <c r="ECB118" i="8"/>
  <c r="ECA118" i="8"/>
  <c r="EBZ118" i="8"/>
  <c r="EBY118" i="8"/>
  <c r="EBX118" i="8"/>
  <c r="EBW118" i="8"/>
  <c r="EBV118" i="8"/>
  <c r="EBU118" i="8"/>
  <c r="EBT118" i="8"/>
  <c r="EBS118" i="8"/>
  <c r="EBR118" i="8"/>
  <c r="EBQ118" i="8"/>
  <c r="EBP118" i="8"/>
  <c r="EBO118" i="8"/>
  <c r="EBN118" i="8"/>
  <c r="EBM118" i="8"/>
  <c r="EBL118" i="8"/>
  <c r="EBK118" i="8"/>
  <c r="EBJ118" i="8"/>
  <c r="EBI118" i="8"/>
  <c r="EBH118" i="8"/>
  <c r="EBG118" i="8"/>
  <c r="EBF118" i="8"/>
  <c r="EBE118" i="8"/>
  <c r="EBD118" i="8"/>
  <c r="EBC118" i="8"/>
  <c r="EBB118" i="8"/>
  <c r="EBA118" i="8"/>
  <c r="EAZ118" i="8"/>
  <c r="EAY118" i="8"/>
  <c r="EAX118" i="8"/>
  <c r="EAW118" i="8"/>
  <c r="EAV118" i="8"/>
  <c r="EAU118" i="8"/>
  <c r="EAT118" i="8"/>
  <c r="EAS118" i="8"/>
  <c r="EAR118" i="8"/>
  <c r="EAQ118" i="8"/>
  <c r="EAP118" i="8"/>
  <c r="EAO118" i="8"/>
  <c r="EAN118" i="8"/>
  <c r="EAM118" i="8"/>
  <c r="EAL118" i="8"/>
  <c r="EAK118" i="8"/>
  <c r="EAJ118" i="8"/>
  <c r="EAI118" i="8"/>
  <c r="EAH118" i="8"/>
  <c r="EAG118" i="8"/>
  <c r="EAF118" i="8"/>
  <c r="EAE118" i="8"/>
  <c r="EAD118" i="8"/>
  <c r="EAC118" i="8"/>
  <c r="EAB118" i="8"/>
  <c r="EAA118" i="8"/>
  <c r="DZZ118" i="8"/>
  <c r="DZY118" i="8"/>
  <c r="DZX118" i="8"/>
  <c r="DZW118" i="8"/>
  <c r="DZV118" i="8"/>
  <c r="DZU118" i="8"/>
  <c r="DZT118" i="8"/>
  <c r="DZS118" i="8"/>
  <c r="DZR118" i="8"/>
  <c r="DZQ118" i="8"/>
  <c r="DZP118" i="8"/>
  <c r="DZO118" i="8"/>
  <c r="DZN118" i="8"/>
  <c r="DZM118" i="8"/>
  <c r="DZL118" i="8"/>
  <c r="DZK118" i="8"/>
  <c r="DZJ118" i="8"/>
  <c r="DZI118" i="8"/>
  <c r="DZH118" i="8"/>
  <c r="DZG118" i="8"/>
  <c r="DZF118" i="8"/>
  <c r="DZE118" i="8"/>
  <c r="DZD118" i="8"/>
  <c r="DZC118" i="8"/>
  <c r="DZB118" i="8"/>
  <c r="DZA118" i="8"/>
  <c r="DYZ118" i="8"/>
  <c r="DYY118" i="8"/>
  <c r="DYX118" i="8"/>
  <c r="DYW118" i="8"/>
  <c r="DYV118" i="8"/>
  <c r="DYU118" i="8"/>
  <c r="DYT118" i="8"/>
  <c r="DYS118" i="8"/>
  <c r="DYR118" i="8"/>
  <c r="DYQ118" i="8"/>
  <c r="DYP118" i="8"/>
  <c r="DYO118" i="8"/>
  <c r="DYN118" i="8"/>
  <c r="DYM118" i="8"/>
  <c r="DYL118" i="8"/>
  <c r="DYK118" i="8"/>
  <c r="DYJ118" i="8"/>
  <c r="DYI118" i="8"/>
  <c r="DYH118" i="8"/>
  <c r="DYG118" i="8"/>
  <c r="DYF118" i="8"/>
  <c r="DYE118" i="8"/>
  <c r="DYD118" i="8"/>
  <c r="DYC118" i="8"/>
  <c r="DYB118" i="8"/>
  <c r="DYA118" i="8"/>
  <c r="DXZ118" i="8"/>
  <c r="DXY118" i="8"/>
  <c r="DXX118" i="8"/>
  <c r="DXW118" i="8"/>
  <c r="DXV118" i="8"/>
  <c r="DXU118" i="8"/>
  <c r="DXT118" i="8"/>
  <c r="DXS118" i="8"/>
  <c r="DXR118" i="8"/>
  <c r="DXQ118" i="8"/>
  <c r="DXP118" i="8"/>
  <c r="DXO118" i="8"/>
  <c r="DXN118" i="8"/>
  <c r="DXM118" i="8"/>
  <c r="DXL118" i="8"/>
  <c r="DXK118" i="8"/>
  <c r="DXJ118" i="8"/>
  <c r="DXI118" i="8"/>
  <c r="DXH118" i="8"/>
  <c r="DXG118" i="8"/>
  <c r="DXF118" i="8"/>
  <c r="DXE118" i="8"/>
  <c r="DXD118" i="8"/>
  <c r="DXC118" i="8"/>
  <c r="DXB118" i="8"/>
  <c r="DXA118" i="8"/>
  <c r="DWZ118" i="8"/>
  <c r="DWY118" i="8"/>
  <c r="DWX118" i="8"/>
  <c r="DWW118" i="8"/>
  <c r="DWV118" i="8"/>
  <c r="DWU118" i="8"/>
  <c r="DWT118" i="8"/>
  <c r="DWS118" i="8"/>
  <c r="DWR118" i="8"/>
  <c r="DWQ118" i="8"/>
  <c r="DWP118" i="8"/>
  <c r="DWO118" i="8"/>
  <c r="DWN118" i="8"/>
  <c r="DWM118" i="8"/>
  <c r="DWL118" i="8"/>
  <c r="DWK118" i="8"/>
  <c r="DWJ118" i="8"/>
  <c r="DWI118" i="8"/>
  <c r="DWH118" i="8"/>
  <c r="DWG118" i="8"/>
  <c r="DWF118" i="8"/>
  <c r="DWE118" i="8"/>
  <c r="DWD118" i="8"/>
  <c r="DWC118" i="8"/>
  <c r="DWB118" i="8"/>
  <c r="DWA118" i="8"/>
  <c r="DVZ118" i="8"/>
  <c r="DVY118" i="8"/>
  <c r="DVX118" i="8"/>
  <c r="DVW118" i="8"/>
  <c r="DVV118" i="8"/>
  <c r="DVU118" i="8"/>
  <c r="DVT118" i="8"/>
  <c r="DVS118" i="8"/>
  <c r="DVR118" i="8"/>
  <c r="DVQ118" i="8"/>
  <c r="DVP118" i="8"/>
  <c r="DVO118" i="8"/>
  <c r="DVN118" i="8"/>
  <c r="DVM118" i="8"/>
  <c r="DVL118" i="8"/>
  <c r="DVK118" i="8"/>
  <c r="DVJ118" i="8"/>
  <c r="DVI118" i="8"/>
  <c r="DVH118" i="8"/>
  <c r="DVG118" i="8"/>
  <c r="DVF118" i="8"/>
  <c r="DVE118" i="8"/>
  <c r="DVD118" i="8"/>
  <c r="DVC118" i="8"/>
  <c r="DVB118" i="8"/>
  <c r="DVA118" i="8"/>
  <c r="DUZ118" i="8"/>
  <c r="DUY118" i="8"/>
  <c r="DUX118" i="8"/>
  <c r="DUW118" i="8"/>
  <c r="DUV118" i="8"/>
  <c r="DUU118" i="8"/>
  <c r="DUT118" i="8"/>
  <c r="DUS118" i="8"/>
  <c r="DUR118" i="8"/>
  <c r="DUQ118" i="8"/>
  <c r="DUP118" i="8"/>
  <c r="DUO118" i="8"/>
  <c r="DUN118" i="8"/>
  <c r="DUM118" i="8"/>
  <c r="DUL118" i="8"/>
  <c r="DUK118" i="8"/>
  <c r="DUJ118" i="8"/>
  <c r="DUI118" i="8"/>
  <c r="DUH118" i="8"/>
  <c r="DUG118" i="8"/>
  <c r="DUF118" i="8"/>
  <c r="DUE118" i="8"/>
  <c r="DUD118" i="8"/>
  <c r="DUC118" i="8"/>
  <c r="DUB118" i="8"/>
  <c r="DUA118" i="8"/>
  <c r="DTZ118" i="8"/>
  <c r="DTY118" i="8"/>
  <c r="DTX118" i="8"/>
  <c r="DTW118" i="8"/>
  <c r="DTV118" i="8"/>
  <c r="DTU118" i="8"/>
  <c r="DTT118" i="8"/>
  <c r="DTS118" i="8"/>
  <c r="DTR118" i="8"/>
  <c r="DTQ118" i="8"/>
  <c r="DTP118" i="8"/>
  <c r="DTO118" i="8"/>
  <c r="DTN118" i="8"/>
  <c r="DTM118" i="8"/>
  <c r="DTL118" i="8"/>
  <c r="DTK118" i="8"/>
  <c r="DTJ118" i="8"/>
  <c r="DTI118" i="8"/>
  <c r="DTH118" i="8"/>
  <c r="DTG118" i="8"/>
  <c r="DTF118" i="8"/>
  <c r="DTE118" i="8"/>
  <c r="DTD118" i="8"/>
  <c r="DTC118" i="8"/>
  <c r="DTB118" i="8"/>
  <c r="DTA118" i="8"/>
  <c r="DSZ118" i="8"/>
  <c r="DSY118" i="8"/>
  <c r="DSX118" i="8"/>
  <c r="DSW118" i="8"/>
  <c r="DSV118" i="8"/>
  <c r="DSU118" i="8"/>
  <c r="DST118" i="8"/>
  <c r="DSS118" i="8"/>
  <c r="DSR118" i="8"/>
  <c r="DSQ118" i="8"/>
  <c r="DSP118" i="8"/>
  <c r="DSO118" i="8"/>
  <c r="DSN118" i="8"/>
  <c r="DSM118" i="8"/>
  <c r="DSL118" i="8"/>
  <c r="DSK118" i="8"/>
  <c r="DSJ118" i="8"/>
  <c r="DSI118" i="8"/>
  <c r="DSH118" i="8"/>
  <c r="DSG118" i="8"/>
  <c r="DSF118" i="8"/>
  <c r="DSE118" i="8"/>
  <c r="DSD118" i="8"/>
  <c r="DSC118" i="8"/>
  <c r="DSB118" i="8"/>
  <c r="DSA118" i="8"/>
  <c r="DRZ118" i="8"/>
  <c r="DRY118" i="8"/>
  <c r="DRX118" i="8"/>
  <c r="DRW118" i="8"/>
  <c r="DRV118" i="8"/>
  <c r="DRU118" i="8"/>
  <c r="DRT118" i="8"/>
  <c r="DRS118" i="8"/>
  <c r="DRR118" i="8"/>
  <c r="DRQ118" i="8"/>
  <c r="DRP118" i="8"/>
  <c r="DRO118" i="8"/>
  <c r="DRN118" i="8"/>
  <c r="DRM118" i="8"/>
  <c r="DRL118" i="8"/>
  <c r="DRK118" i="8"/>
  <c r="DRJ118" i="8"/>
  <c r="DRI118" i="8"/>
  <c r="DRH118" i="8"/>
  <c r="DRG118" i="8"/>
  <c r="DRF118" i="8"/>
  <c r="DRE118" i="8"/>
  <c r="DRD118" i="8"/>
  <c r="DRC118" i="8"/>
  <c r="DRB118" i="8"/>
  <c r="DRA118" i="8"/>
  <c r="DQZ118" i="8"/>
  <c r="DQY118" i="8"/>
  <c r="DQX118" i="8"/>
  <c r="DQW118" i="8"/>
  <c r="DQV118" i="8"/>
  <c r="DQU118" i="8"/>
  <c r="DQT118" i="8"/>
  <c r="DQS118" i="8"/>
  <c r="DQR118" i="8"/>
  <c r="DQQ118" i="8"/>
  <c r="DQP118" i="8"/>
  <c r="DQO118" i="8"/>
  <c r="DQN118" i="8"/>
  <c r="DQM118" i="8"/>
  <c r="DQL118" i="8"/>
  <c r="DQK118" i="8"/>
  <c r="DQJ118" i="8"/>
  <c r="DQI118" i="8"/>
  <c r="DQH118" i="8"/>
  <c r="DQG118" i="8"/>
  <c r="DQF118" i="8"/>
  <c r="DQE118" i="8"/>
  <c r="DQD118" i="8"/>
  <c r="DQC118" i="8"/>
  <c r="DQB118" i="8"/>
  <c r="DQA118" i="8"/>
  <c r="DPZ118" i="8"/>
  <c r="DPY118" i="8"/>
  <c r="DPX118" i="8"/>
  <c r="DPW118" i="8"/>
  <c r="DPV118" i="8"/>
  <c r="DPU118" i="8"/>
  <c r="DPT118" i="8"/>
  <c r="DPS118" i="8"/>
  <c r="DPR118" i="8"/>
  <c r="DPQ118" i="8"/>
  <c r="DPP118" i="8"/>
  <c r="DPO118" i="8"/>
  <c r="DPN118" i="8"/>
  <c r="DPM118" i="8"/>
  <c r="DPL118" i="8"/>
  <c r="DPK118" i="8"/>
  <c r="DPJ118" i="8"/>
  <c r="DPI118" i="8"/>
  <c r="DPH118" i="8"/>
  <c r="DPG118" i="8"/>
  <c r="DPF118" i="8"/>
  <c r="DPE118" i="8"/>
  <c r="DPD118" i="8"/>
  <c r="DPC118" i="8"/>
  <c r="DPB118" i="8"/>
  <c r="DPA118" i="8"/>
  <c r="DOZ118" i="8"/>
  <c r="DOY118" i="8"/>
  <c r="DOX118" i="8"/>
  <c r="DOW118" i="8"/>
  <c r="DOV118" i="8"/>
  <c r="DOU118" i="8"/>
  <c r="DOT118" i="8"/>
  <c r="DOS118" i="8"/>
  <c r="DOR118" i="8"/>
  <c r="DOQ118" i="8"/>
  <c r="DOP118" i="8"/>
  <c r="DOO118" i="8"/>
  <c r="DON118" i="8"/>
  <c r="DOM118" i="8"/>
  <c r="DOL118" i="8"/>
  <c r="DOK118" i="8"/>
  <c r="DOJ118" i="8"/>
  <c r="DOI118" i="8"/>
  <c r="DOH118" i="8"/>
  <c r="DOG118" i="8"/>
  <c r="DOF118" i="8"/>
  <c r="DOE118" i="8"/>
  <c r="DOD118" i="8"/>
  <c r="DOC118" i="8"/>
  <c r="DOB118" i="8"/>
  <c r="DOA118" i="8"/>
  <c r="DNZ118" i="8"/>
  <c r="DNY118" i="8"/>
  <c r="DNX118" i="8"/>
  <c r="DNW118" i="8"/>
  <c r="DNV118" i="8"/>
  <c r="DNU118" i="8"/>
  <c r="DNT118" i="8"/>
  <c r="DNS118" i="8"/>
  <c r="DNR118" i="8"/>
  <c r="DNQ118" i="8"/>
  <c r="DNP118" i="8"/>
  <c r="DNO118" i="8"/>
  <c r="DNN118" i="8"/>
  <c r="DNM118" i="8"/>
  <c r="DNL118" i="8"/>
  <c r="DNK118" i="8"/>
  <c r="DNJ118" i="8"/>
  <c r="DNI118" i="8"/>
  <c r="DNH118" i="8"/>
  <c r="DNG118" i="8"/>
  <c r="DNF118" i="8"/>
  <c r="DNE118" i="8"/>
  <c r="DND118" i="8"/>
  <c r="DNC118" i="8"/>
  <c r="DNB118" i="8"/>
  <c r="DNA118" i="8"/>
  <c r="DMZ118" i="8"/>
  <c r="DMY118" i="8"/>
  <c r="DMX118" i="8"/>
  <c r="DMW118" i="8"/>
  <c r="DMV118" i="8"/>
  <c r="DMU118" i="8"/>
  <c r="DMT118" i="8"/>
  <c r="DMS118" i="8"/>
  <c r="DMR118" i="8"/>
  <c r="DMQ118" i="8"/>
  <c r="DMP118" i="8"/>
  <c r="DMO118" i="8"/>
  <c r="DMN118" i="8"/>
  <c r="DMM118" i="8"/>
  <c r="DML118" i="8"/>
  <c r="DMK118" i="8"/>
  <c r="DMJ118" i="8"/>
  <c r="DMI118" i="8"/>
  <c r="DMH118" i="8"/>
  <c r="DMG118" i="8"/>
  <c r="DMF118" i="8"/>
  <c r="DME118" i="8"/>
  <c r="DMD118" i="8"/>
  <c r="DMC118" i="8"/>
  <c r="DMB118" i="8"/>
  <c r="DMA118" i="8"/>
  <c r="DLZ118" i="8"/>
  <c r="DLY118" i="8"/>
  <c r="DLX118" i="8"/>
  <c r="DLW118" i="8"/>
  <c r="DLV118" i="8"/>
  <c r="DLU118" i="8"/>
  <c r="DLT118" i="8"/>
  <c r="DLS118" i="8"/>
  <c r="DLR118" i="8"/>
  <c r="DLQ118" i="8"/>
  <c r="DLP118" i="8"/>
  <c r="DLO118" i="8"/>
  <c r="DLN118" i="8"/>
  <c r="DLM118" i="8"/>
  <c r="DLL118" i="8"/>
  <c r="DLK118" i="8"/>
  <c r="DLJ118" i="8"/>
  <c r="DLI118" i="8"/>
  <c r="DLH118" i="8"/>
  <c r="DLG118" i="8"/>
  <c r="DLF118" i="8"/>
  <c r="DLE118" i="8"/>
  <c r="DLD118" i="8"/>
  <c r="DLC118" i="8"/>
  <c r="DLB118" i="8"/>
  <c r="DLA118" i="8"/>
  <c r="DKZ118" i="8"/>
  <c r="DKY118" i="8"/>
  <c r="DKX118" i="8"/>
  <c r="DKW118" i="8"/>
  <c r="DKV118" i="8"/>
  <c r="DKU118" i="8"/>
  <c r="DKT118" i="8"/>
  <c r="DKS118" i="8"/>
  <c r="DKR118" i="8"/>
  <c r="DKQ118" i="8"/>
  <c r="DKP118" i="8"/>
  <c r="DKO118" i="8"/>
  <c r="DKN118" i="8"/>
  <c r="DKM118" i="8"/>
  <c r="DKL118" i="8"/>
  <c r="DKK118" i="8"/>
  <c r="DKJ118" i="8"/>
  <c r="DKI118" i="8"/>
  <c r="DKH118" i="8"/>
  <c r="DKG118" i="8"/>
  <c r="DKF118" i="8"/>
  <c r="DKE118" i="8"/>
  <c r="DKD118" i="8"/>
  <c r="DKC118" i="8"/>
  <c r="DKB118" i="8"/>
  <c r="DKA118" i="8"/>
  <c r="DJZ118" i="8"/>
  <c r="DJY118" i="8"/>
  <c r="DJX118" i="8"/>
  <c r="DJW118" i="8"/>
  <c r="DJV118" i="8"/>
  <c r="DJU118" i="8"/>
  <c r="DJT118" i="8"/>
  <c r="DJS118" i="8"/>
  <c r="DJR118" i="8"/>
  <c r="DJQ118" i="8"/>
  <c r="DJP118" i="8"/>
  <c r="DJO118" i="8"/>
  <c r="DJN118" i="8"/>
  <c r="DJM118" i="8"/>
  <c r="DJL118" i="8"/>
  <c r="DJK118" i="8"/>
  <c r="DJJ118" i="8"/>
  <c r="DJI118" i="8"/>
  <c r="DJH118" i="8"/>
  <c r="DJG118" i="8"/>
  <c r="DJF118" i="8"/>
  <c r="DJE118" i="8"/>
  <c r="DJD118" i="8"/>
  <c r="DJC118" i="8"/>
  <c r="DJB118" i="8"/>
  <c r="DJA118" i="8"/>
  <c r="DIZ118" i="8"/>
  <c r="DIY118" i="8"/>
  <c r="DIX118" i="8"/>
  <c r="DIW118" i="8"/>
  <c r="DIV118" i="8"/>
  <c r="DIU118" i="8"/>
  <c r="DIT118" i="8"/>
  <c r="DIS118" i="8"/>
  <c r="DIR118" i="8"/>
  <c r="DIQ118" i="8"/>
  <c r="DIP118" i="8"/>
  <c r="DIO118" i="8"/>
  <c r="DIN118" i="8"/>
  <c r="DIM118" i="8"/>
  <c r="DIL118" i="8"/>
  <c r="DIK118" i="8"/>
  <c r="DIJ118" i="8"/>
  <c r="DII118" i="8"/>
  <c r="DIH118" i="8"/>
  <c r="DIG118" i="8"/>
  <c r="DIF118" i="8"/>
  <c r="DIE118" i="8"/>
  <c r="DID118" i="8"/>
  <c r="DIC118" i="8"/>
  <c r="DIB118" i="8"/>
  <c r="DIA118" i="8"/>
  <c r="DHZ118" i="8"/>
  <c r="DHY118" i="8"/>
  <c r="DHX118" i="8"/>
  <c r="DHW118" i="8"/>
  <c r="DHV118" i="8"/>
  <c r="DHU118" i="8"/>
  <c r="DHT118" i="8"/>
  <c r="DHS118" i="8"/>
  <c r="DHR118" i="8"/>
  <c r="DHQ118" i="8"/>
  <c r="DHP118" i="8"/>
  <c r="DHO118" i="8"/>
  <c r="DHN118" i="8"/>
  <c r="DHM118" i="8"/>
  <c r="DHL118" i="8"/>
  <c r="DHK118" i="8"/>
  <c r="DHJ118" i="8"/>
  <c r="DHI118" i="8"/>
  <c r="DHH118" i="8"/>
  <c r="DHG118" i="8"/>
  <c r="DHF118" i="8"/>
  <c r="DHE118" i="8"/>
  <c r="DHD118" i="8"/>
  <c r="DHC118" i="8"/>
  <c r="DHB118" i="8"/>
  <c r="DHA118" i="8"/>
  <c r="DGZ118" i="8"/>
  <c r="DGY118" i="8"/>
  <c r="DGX118" i="8"/>
  <c r="DGW118" i="8"/>
  <c r="DGV118" i="8"/>
  <c r="DGU118" i="8"/>
  <c r="DGT118" i="8"/>
  <c r="DGS118" i="8"/>
  <c r="DGR118" i="8"/>
  <c r="DGQ118" i="8"/>
  <c r="DGP118" i="8"/>
  <c r="DGO118" i="8"/>
  <c r="DGN118" i="8"/>
  <c r="DGM118" i="8"/>
  <c r="DGL118" i="8"/>
  <c r="DGK118" i="8"/>
  <c r="DGJ118" i="8"/>
  <c r="DGI118" i="8"/>
  <c r="DGH118" i="8"/>
  <c r="DGG118" i="8"/>
  <c r="DGF118" i="8"/>
  <c r="DGE118" i="8"/>
  <c r="DGD118" i="8"/>
  <c r="DGC118" i="8"/>
  <c r="DGB118" i="8"/>
  <c r="DGA118" i="8"/>
  <c r="DFZ118" i="8"/>
  <c r="DFY118" i="8"/>
  <c r="DFX118" i="8"/>
  <c r="DFW118" i="8"/>
  <c r="DFV118" i="8"/>
  <c r="DFU118" i="8"/>
  <c r="DFT118" i="8"/>
  <c r="DFS118" i="8"/>
  <c r="DFR118" i="8"/>
  <c r="DFQ118" i="8"/>
  <c r="DFP118" i="8"/>
  <c r="DFO118" i="8"/>
  <c r="DFN118" i="8"/>
  <c r="DFM118" i="8"/>
  <c r="DFL118" i="8"/>
  <c r="DFK118" i="8"/>
  <c r="DFJ118" i="8"/>
  <c r="DFI118" i="8"/>
  <c r="DFH118" i="8"/>
  <c r="DFG118" i="8"/>
  <c r="DFF118" i="8"/>
  <c r="DFE118" i="8"/>
  <c r="DFD118" i="8"/>
  <c r="DFC118" i="8"/>
  <c r="DFB118" i="8"/>
  <c r="DFA118" i="8"/>
  <c r="DEZ118" i="8"/>
  <c r="DEY118" i="8"/>
  <c r="DEX118" i="8"/>
  <c r="DEW118" i="8"/>
  <c r="DEV118" i="8"/>
  <c r="DEU118" i="8"/>
  <c r="DET118" i="8"/>
  <c r="DES118" i="8"/>
  <c r="DER118" i="8"/>
  <c r="DEQ118" i="8"/>
  <c r="DEP118" i="8"/>
  <c r="DEO118" i="8"/>
  <c r="DEN118" i="8"/>
  <c r="DEM118" i="8"/>
  <c r="DEL118" i="8"/>
  <c r="DEK118" i="8"/>
  <c r="DEJ118" i="8"/>
  <c r="DEI118" i="8"/>
  <c r="DEH118" i="8"/>
  <c r="DEG118" i="8"/>
  <c r="DEF118" i="8"/>
  <c r="DEE118" i="8"/>
  <c r="DED118" i="8"/>
  <c r="DEC118" i="8"/>
  <c r="DEB118" i="8"/>
  <c r="DEA118" i="8"/>
  <c r="DDZ118" i="8"/>
  <c r="DDY118" i="8"/>
  <c r="DDX118" i="8"/>
  <c r="DDW118" i="8"/>
  <c r="DDV118" i="8"/>
  <c r="DDU118" i="8"/>
  <c r="DDT118" i="8"/>
  <c r="DDS118" i="8"/>
  <c r="DDR118" i="8"/>
  <c r="DDQ118" i="8"/>
  <c r="DDP118" i="8"/>
  <c r="DDO118" i="8"/>
  <c r="DDN118" i="8"/>
  <c r="DDM118" i="8"/>
  <c r="DDL118" i="8"/>
  <c r="DDK118" i="8"/>
  <c r="DDJ118" i="8"/>
  <c r="DDI118" i="8"/>
  <c r="DDH118" i="8"/>
  <c r="DDG118" i="8"/>
  <c r="DDF118" i="8"/>
  <c r="DDE118" i="8"/>
  <c r="DDD118" i="8"/>
  <c r="DDC118" i="8"/>
  <c r="DDB118" i="8"/>
  <c r="DDA118" i="8"/>
  <c r="DCZ118" i="8"/>
  <c r="DCY118" i="8"/>
  <c r="DCX118" i="8"/>
  <c r="DCW118" i="8"/>
  <c r="DCV118" i="8"/>
  <c r="DCU118" i="8"/>
  <c r="DCT118" i="8"/>
  <c r="DCS118" i="8"/>
  <c r="DCR118" i="8"/>
  <c r="DCQ118" i="8"/>
  <c r="DCP118" i="8"/>
  <c r="DCO118" i="8"/>
  <c r="DCN118" i="8"/>
  <c r="DCM118" i="8"/>
  <c r="DCL118" i="8"/>
  <c r="DCK118" i="8"/>
  <c r="DCJ118" i="8"/>
  <c r="DCI118" i="8"/>
  <c r="DCH118" i="8"/>
  <c r="DCG118" i="8"/>
  <c r="DCF118" i="8"/>
  <c r="DCE118" i="8"/>
  <c r="DCD118" i="8"/>
  <c r="DCC118" i="8"/>
  <c r="DCB118" i="8"/>
  <c r="DCA118" i="8"/>
  <c r="DBZ118" i="8"/>
  <c r="DBY118" i="8"/>
  <c r="DBX118" i="8"/>
  <c r="DBW118" i="8"/>
  <c r="DBV118" i="8"/>
  <c r="DBU118" i="8"/>
  <c r="DBT118" i="8"/>
  <c r="DBS118" i="8"/>
  <c r="DBR118" i="8"/>
  <c r="DBQ118" i="8"/>
  <c r="DBP118" i="8"/>
  <c r="DBO118" i="8"/>
  <c r="DBN118" i="8"/>
  <c r="DBM118" i="8"/>
  <c r="DBL118" i="8"/>
  <c r="DBK118" i="8"/>
  <c r="DBJ118" i="8"/>
  <c r="DBI118" i="8"/>
  <c r="DBH118" i="8"/>
  <c r="DBG118" i="8"/>
  <c r="DBF118" i="8"/>
  <c r="DBE118" i="8"/>
  <c r="DBD118" i="8"/>
  <c r="DBC118" i="8"/>
  <c r="DBB118" i="8"/>
  <c r="DBA118" i="8"/>
  <c r="DAZ118" i="8"/>
  <c r="DAY118" i="8"/>
  <c r="DAX118" i="8"/>
  <c r="DAW118" i="8"/>
  <c r="DAV118" i="8"/>
  <c r="DAU118" i="8"/>
  <c r="DAT118" i="8"/>
  <c r="DAS118" i="8"/>
  <c r="DAR118" i="8"/>
  <c r="DAQ118" i="8"/>
  <c r="DAP118" i="8"/>
  <c r="DAO118" i="8"/>
  <c r="DAN118" i="8"/>
  <c r="DAM118" i="8"/>
  <c r="DAL118" i="8"/>
  <c r="DAK118" i="8"/>
  <c r="DAJ118" i="8"/>
  <c r="DAI118" i="8"/>
  <c r="DAH118" i="8"/>
  <c r="DAG118" i="8"/>
  <c r="DAF118" i="8"/>
  <c r="DAE118" i="8"/>
  <c r="DAD118" i="8"/>
  <c r="DAC118" i="8"/>
  <c r="DAB118" i="8"/>
  <c r="DAA118" i="8"/>
  <c r="CZZ118" i="8"/>
  <c r="CZY118" i="8"/>
  <c r="CZX118" i="8"/>
  <c r="CZW118" i="8"/>
  <c r="CZV118" i="8"/>
  <c r="CZU118" i="8"/>
  <c r="CZT118" i="8"/>
  <c r="CZS118" i="8"/>
  <c r="CZR118" i="8"/>
  <c r="CZQ118" i="8"/>
  <c r="CZP118" i="8"/>
  <c r="CZO118" i="8"/>
  <c r="CZN118" i="8"/>
  <c r="CZM118" i="8"/>
  <c r="CZL118" i="8"/>
  <c r="CZK118" i="8"/>
  <c r="CZJ118" i="8"/>
  <c r="CZI118" i="8"/>
  <c r="CZH118" i="8"/>
  <c r="CZG118" i="8"/>
  <c r="CZF118" i="8"/>
  <c r="CZE118" i="8"/>
  <c r="CZD118" i="8"/>
  <c r="CZC118" i="8"/>
  <c r="CZB118" i="8"/>
  <c r="CZA118" i="8"/>
  <c r="CYZ118" i="8"/>
  <c r="CYY118" i="8"/>
  <c r="CYX118" i="8"/>
  <c r="CYW118" i="8"/>
  <c r="CYV118" i="8"/>
  <c r="CYU118" i="8"/>
  <c r="CYT118" i="8"/>
  <c r="CYS118" i="8"/>
  <c r="CYR118" i="8"/>
  <c r="CYQ118" i="8"/>
  <c r="CYP118" i="8"/>
  <c r="CYO118" i="8"/>
  <c r="CYN118" i="8"/>
  <c r="CYM118" i="8"/>
  <c r="CYL118" i="8"/>
  <c r="CYK118" i="8"/>
  <c r="CYJ118" i="8"/>
  <c r="CYI118" i="8"/>
  <c r="CYH118" i="8"/>
  <c r="CYG118" i="8"/>
  <c r="CYF118" i="8"/>
  <c r="CYE118" i="8"/>
  <c r="CYD118" i="8"/>
  <c r="CYC118" i="8"/>
  <c r="CYB118" i="8"/>
  <c r="CYA118" i="8"/>
  <c r="CXZ118" i="8"/>
  <c r="CXY118" i="8"/>
  <c r="CXX118" i="8"/>
  <c r="CXW118" i="8"/>
  <c r="CXV118" i="8"/>
  <c r="CXU118" i="8"/>
  <c r="CXT118" i="8"/>
  <c r="CXS118" i="8"/>
  <c r="CXR118" i="8"/>
  <c r="CXQ118" i="8"/>
  <c r="CXP118" i="8"/>
  <c r="CXO118" i="8"/>
  <c r="CXN118" i="8"/>
  <c r="CXM118" i="8"/>
  <c r="CXL118" i="8"/>
  <c r="CXK118" i="8"/>
  <c r="CXJ118" i="8"/>
  <c r="CXI118" i="8"/>
  <c r="CXH118" i="8"/>
  <c r="CXG118" i="8"/>
  <c r="CXF118" i="8"/>
  <c r="CXE118" i="8"/>
  <c r="CXD118" i="8"/>
  <c r="CXC118" i="8"/>
  <c r="CXB118" i="8"/>
  <c r="CXA118" i="8"/>
  <c r="CWZ118" i="8"/>
  <c r="CWY118" i="8"/>
  <c r="CWX118" i="8"/>
  <c r="CWW118" i="8"/>
  <c r="CWV118" i="8"/>
  <c r="CWU118" i="8"/>
  <c r="CWT118" i="8"/>
  <c r="CWS118" i="8"/>
  <c r="CWR118" i="8"/>
  <c r="CWQ118" i="8"/>
  <c r="CWP118" i="8"/>
  <c r="CWO118" i="8"/>
  <c r="CWN118" i="8"/>
  <c r="CWM118" i="8"/>
  <c r="CWL118" i="8"/>
  <c r="CWK118" i="8"/>
  <c r="CWJ118" i="8"/>
  <c r="CWI118" i="8"/>
  <c r="CWH118" i="8"/>
  <c r="CWG118" i="8"/>
  <c r="CWF118" i="8"/>
  <c r="CWE118" i="8"/>
  <c r="CWD118" i="8"/>
  <c r="CWC118" i="8"/>
  <c r="CWB118" i="8"/>
  <c r="CWA118" i="8"/>
  <c r="CVZ118" i="8"/>
  <c r="CVY118" i="8"/>
  <c r="CVX118" i="8"/>
  <c r="CVW118" i="8"/>
  <c r="CVV118" i="8"/>
  <c r="CVU118" i="8"/>
  <c r="CVT118" i="8"/>
  <c r="CVS118" i="8"/>
  <c r="CVR118" i="8"/>
  <c r="CVQ118" i="8"/>
  <c r="CVP118" i="8"/>
  <c r="CVO118" i="8"/>
  <c r="CVN118" i="8"/>
  <c r="CVM118" i="8"/>
  <c r="CVL118" i="8"/>
  <c r="CVK118" i="8"/>
  <c r="CVJ118" i="8"/>
  <c r="CVI118" i="8"/>
  <c r="CVH118" i="8"/>
  <c r="CVG118" i="8"/>
  <c r="CVF118" i="8"/>
  <c r="CVE118" i="8"/>
  <c r="CVD118" i="8"/>
  <c r="CVC118" i="8"/>
  <c r="CVB118" i="8"/>
  <c r="CVA118" i="8"/>
  <c r="CUZ118" i="8"/>
  <c r="CUY118" i="8"/>
  <c r="CUX118" i="8"/>
  <c r="CUW118" i="8"/>
  <c r="CUV118" i="8"/>
  <c r="CUU118" i="8"/>
  <c r="CUT118" i="8"/>
  <c r="CUS118" i="8"/>
  <c r="CUR118" i="8"/>
  <c r="CUQ118" i="8"/>
  <c r="CUP118" i="8"/>
  <c r="CUO118" i="8"/>
  <c r="CUN118" i="8"/>
  <c r="CUM118" i="8"/>
  <c r="CUL118" i="8"/>
  <c r="CUK118" i="8"/>
  <c r="CUJ118" i="8"/>
  <c r="CUI118" i="8"/>
  <c r="CUH118" i="8"/>
  <c r="CUG118" i="8"/>
  <c r="CUF118" i="8"/>
  <c r="CUE118" i="8"/>
  <c r="CUD118" i="8"/>
  <c r="CUC118" i="8"/>
  <c r="CUB118" i="8"/>
  <c r="CUA118" i="8"/>
  <c r="CTZ118" i="8"/>
  <c r="CTY118" i="8"/>
  <c r="CTX118" i="8"/>
  <c r="CTW118" i="8"/>
  <c r="CTV118" i="8"/>
  <c r="CTU118" i="8"/>
  <c r="CTT118" i="8"/>
  <c r="CTS118" i="8"/>
  <c r="CTR118" i="8"/>
  <c r="CTQ118" i="8"/>
  <c r="CTP118" i="8"/>
  <c r="CTO118" i="8"/>
  <c r="CTN118" i="8"/>
  <c r="CTM118" i="8"/>
  <c r="CTL118" i="8"/>
  <c r="CTK118" i="8"/>
  <c r="CTJ118" i="8"/>
  <c r="CTI118" i="8"/>
  <c r="CTH118" i="8"/>
  <c r="CTG118" i="8"/>
  <c r="CTF118" i="8"/>
  <c r="CTE118" i="8"/>
  <c r="CTD118" i="8"/>
  <c r="CTC118" i="8"/>
  <c r="CTB118" i="8"/>
  <c r="CTA118" i="8"/>
  <c r="CSZ118" i="8"/>
  <c r="CSY118" i="8"/>
  <c r="CSX118" i="8"/>
  <c r="CSW118" i="8"/>
  <c r="CSV118" i="8"/>
  <c r="CSU118" i="8"/>
  <c r="CST118" i="8"/>
  <c r="CSS118" i="8"/>
  <c r="CSR118" i="8"/>
  <c r="CSQ118" i="8"/>
  <c r="CSP118" i="8"/>
  <c r="CSO118" i="8"/>
  <c r="CSN118" i="8"/>
  <c r="CSM118" i="8"/>
  <c r="CSL118" i="8"/>
  <c r="CSK118" i="8"/>
  <c r="CSJ118" i="8"/>
  <c r="CSI118" i="8"/>
  <c r="CSH118" i="8"/>
  <c r="CSG118" i="8"/>
  <c r="CSF118" i="8"/>
  <c r="CSE118" i="8"/>
  <c r="CSD118" i="8"/>
  <c r="CSC118" i="8"/>
  <c r="CSB118" i="8"/>
  <c r="CSA118" i="8"/>
  <c r="CRZ118" i="8"/>
  <c r="CRY118" i="8"/>
  <c r="CRX118" i="8"/>
  <c r="CRW118" i="8"/>
  <c r="CRV118" i="8"/>
  <c r="CRU118" i="8"/>
  <c r="CRT118" i="8"/>
  <c r="CRS118" i="8"/>
  <c r="CRR118" i="8"/>
  <c r="CRQ118" i="8"/>
  <c r="CRP118" i="8"/>
  <c r="CRO118" i="8"/>
  <c r="CRN118" i="8"/>
  <c r="CRM118" i="8"/>
  <c r="CRL118" i="8"/>
  <c r="CRK118" i="8"/>
  <c r="CRJ118" i="8"/>
  <c r="CRI118" i="8"/>
  <c r="CRH118" i="8"/>
  <c r="CRG118" i="8"/>
  <c r="CRF118" i="8"/>
  <c r="CRE118" i="8"/>
  <c r="CRD118" i="8"/>
  <c r="CRC118" i="8"/>
  <c r="CRB118" i="8"/>
  <c r="CRA118" i="8"/>
  <c r="CQZ118" i="8"/>
  <c r="CQY118" i="8"/>
  <c r="CQX118" i="8"/>
  <c r="CQW118" i="8"/>
  <c r="CQV118" i="8"/>
  <c r="CQU118" i="8"/>
  <c r="CQT118" i="8"/>
  <c r="CQS118" i="8"/>
  <c r="CQR118" i="8"/>
  <c r="CQQ118" i="8"/>
  <c r="CQP118" i="8"/>
  <c r="CQO118" i="8"/>
  <c r="CQN118" i="8"/>
  <c r="CQM118" i="8"/>
  <c r="CQL118" i="8"/>
  <c r="CQK118" i="8"/>
  <c r="CQJ118" i="8"/>
  <c r="CQI118" i="8"/>
  <c r="CQH118" i="8"/>
  <c r="CQG118" i="8"/>
  <c r="CQF118" i="8"/>
  <c r="CQE118" i="8"/>
  <c r="CQD118" i="8"/>
  <c r="CQC118" i="8"/>
  <c r="CQB118" i="8"/>
  <c r="CQA118" i="8"/>
  <c r="CPZ118" i="8"/>
  <c r="CPY118" i="8"/>
  <c r="CPX118" i="8"/>
  <c r="CPW118" i="8"/>
  <c r="CPV118" i="8"/>
  <c r="CPU118" i="8"/>
  <c r="CPT118" i="8"/>
  <c r="CPS118" i="8"/>
  <c r="CPR118" i="8"/>
  <c r="CPQ118" i="8"/>
  <c r="CPP118" i="8"/>
  <c r="CPO118" i="8"/>
  <c r="CPN118" i="8"/>
  <c r="CPM118" i="8"/>
  <c r="CPL118" i="8"/>
  <c r="CPK118" i="8"/>
  <c r="CPJ118" i="8"/>
  <c r="CPI118" i="8"/>
  <c r="CPH118" i="8"/>
  <c r="CPG118" i="8"/>
  <c r="CPF118" i="8"/>
  <c r="CPE118" i="8"/>
  <c r="CPD118" i="8"/>
  <c r="CPC118" i="8"/>
  <c r="CPB118" i="8"/>
  <c r="CPA118" i="8"/>
  <c r="COZ118" i="8"/>
  <c r="COY118" i="8"/>
  <c r="COX118" i="8"/>
  <c r="COW118" i="8"/>
  <c r="COV118" i="8"/>
  <c r="COU118" i="8"/>
  <c r="COT118" i="8"/>
  <c r="COS118" i="8"/>
  <c r="COR118" i="8"/>
  <c r="COQ118" i="8"/>
  <c r="COP118" i="8"/>
  <c r="COO118" i="8"/>
  <c r="CON118" i="8"/>
  <c r="COM118" i="8"/>
  <c r="COL118" i="8"/>
  <c r="COK118" i="8"/>
  <c r="COJ118" i="8"/>
  <c r="COI118" i="8"/>
  <c r="COH118" i="8"/>
  <c r="COG118" i="8"/>
  <c r="COF118" i="8"/>
  <c r="COE118" i="8"/>
  <c r="COD118" i="8"/>
  <c r="COC118" i="8"/>
  <c r="COB118" i="8"/>
  <c r="COA118" i="8"/>
  <c r="CNZ118" i="8"/>
  <c r="CNY118" i="8"/>
  <c r="CNX118" i="8"/>
  <c r="CNW118" i="8"/>
  <c r="CNV118" i="8"/>
  <c r="CNU118" i="8"/>
  <c r="CNT118" i="8"/>
  <c r="CNS118" i="8"/>
  <c r="CNR118" i="8"/>
  <c r="CNQ118" i="8"/>
  <c r="CNP118" i="8"/>
  <c r="CNO118" i="8"/>
  <c r="CNN118" i="8"/>
  <c r="CNM118" i="8"/>
  <c r="CNL118" i="8"/>
  <c r="CNK118" i="8"/>
  <c r="CNJ118" i="8"/>
  <c r="CNI118" i="8"/>
  <c r="CNH118" i="8"/>
  <c r="CNG118" i="8"/>
  <c r="CNF118" i="8"/>
  <c r="CNE118" i="8"/>
  <c r="CND118" i="8"/>
  <c r="CNC118" i="8"/>
  <c r="CNB118" i="8"/>
  <c r="CNA118" i="8"/>
  <c r="CMZ118" i="8"/>
  <c r="CMY118" i="8"/>
  <c r="CMX118" i="8"/>
  <c r="CMW118" i="8"/>
  <c r="CMV118" i="8"/>
  <c r="CMU118" i="8"/>
  <c r="CMT118" i="8"/>
  <c r="CMS118" i="8"/>
  <c r="CMR118" i="8"/>
  <c r="CMQ118" i="8"/>
  <c r="CMP118" i="8"/>
  <c r="CMO118" i="8"/>
  <c r="CMN118" i="8"/>
  <c r="CMM118" i="8"/>
  <c r="CML118" i="8"/>
  <c r="CMK118" i="8"/>
  <c r="CMJ118" i="8"/>
  <c r="CMI118" i="8"/>
  <c r="CMH118" i="8"/>
  <c r="CMG118" i="8"/>
  <c r="CMF118" i="8"/>
  <c r="CME118" i="8"/>
  <c r="CMD118" i="8"/>
  <c r="CMC118" i="8"/>
  <c r="CMB118" i="8"/>
  <c r="CMA118" i="8"/>
  <c r="CLZ118" i="8"/>
  <c r="CLY118" i="8"/>
  <c r="CLX118" i="8"/>
  <c r="CLW118" i="8"/>
  <c r="CLV118" i="8"/>
  <c r="CLU118" i="8"/>
  <c r="CLT118" i="8"/>
  <c r="CLS118" i="8"/>
  <c r="CLR118" i="8"/>
  <c r="CLQ118" i="8"/>
  <c r="CLP118" i="8"/>
  <c r="CLO118" i="8"/>
  <c r="CLN118" i="8"/>
  <c r="CLM118" i="8"/>
  <c r="CLL118" i="8"/>
  <c r="CLK118" i="8"/>
  <c r="CLJ118" i="8"/>
  <c r="CLI118" i="8"/>
  <c r="CLH118" i="8"/>
  <c r="CLG118" i="8"/>
  <c r="CLF118" i="8"/>
  <c r="CLE118" i="8"/>
  <c r="CLD118" i="8"/>
  <c r="CLC118" i="8"/>
  <c r="CLB118" i="8"/>
  <c r="CLA118" i="8"/>
  <c r="CKZ118" i="8"/>
  <c r="CKY118" i="8"/>
  <c r="CKX118" i="8"/>
  <c r="CKW118" i="8"/>
  <c r="CKV118" i="8"/>
  <c r="CKU118" i="8"/>
  <c r="CKT118" i="8"/>
  <c r="CKS118" i="8"/>
  <c r="CKR118" i="8"/>
  <c r="CKQ118" i="8"/>
  <c r="CKP118" i="8"/>
  <c r="CKO118" i="8"/>
  <c r="CKN118" i="8"/>
  <c r="CKM118" i="8"/>
  <c r="CKL118" i="8"/>
  <c r="CKK118" i="8"/>
  <c r="CKJ118" i="8"/>
  <c r="CKI118" i="8"/>
  <c r="CKH118" i="8"/>
  <c r="CKG118" i="8"/>
  <c r="CKF118" i="8"/>
  <c r="CKE118" i="8"/>
  <c r="CKD118" i="8"/>
  <c r="CKC118" i="8"/>
  <c r="CKB118" i="8"/>
  <c r="CKA118" i="8"/>
  <c r="CJZ118" i="8"/>
  <c r="CJY118" i="8"/>
  <c r="CJX118" i="8"/>
  <c r="CJW118" i="8"/>
  <c r="CJV118" i="8"/>
  <c r="CJU118" i="8"/>
  <c r="CJT118" i="8"/>
  <c r="CJS118" i="8"/>
  <c r="CJR118" i="8"/>
  <c r="CJQ118" i="8"/>
  <c r="CJP118" i="8"/>
  <c r="CJO118" i="8"/>
  <c r="CJN118" i="8"/>
  <c r="CJM118" i="8"/>
  <c r="CJL118" i="8"/>
  <c r="CJK118" i="8"/>
  <c r="CJJ118" i="8"/>
  <c r="CJI118" i="8"/>
  <c r="CJH118" i="8"/>
  <c r="CJG118" i="8"/>
  <c r="CJF118" i="8"/>
  <c r="CJE118" i="8"/>
  <c r="CJD118" i="8"/>
  <c r="CJC118" i="8"/>
  <c r="CJB118" i="8"/>
  <c r="CJA118" i="8"/>
  <c r="CIZ118" i="8"/>
  <c r="CIY118" i="8"/>
  <c r="CIX118" i="8"/>
  <c r="CIW118" i="8"/>
  <c r="CIV118" i="8"/>
  <c r="CIU118" i="8"/>
  <c r="CIT118" i="8"/>
  <c r="CIS118" i="8"/>
  <c r="CIR118" i="8"/>
  <c r="CIQ118" i="8"/>
  <c r="CIP118" i="8"/>
  <c r="CIO118" i="8"/>
  <c r="CIN118" i="8"/>
  <c r="CIM118" i="8"/>
  <c r="CIL118" i="8"/>
  <c r="CIK118" i="8"/>
  <c r="CIJ118" i="8"/>
  <c r="CII118" i="8"/>
  <c r="CIH118" i="8"/>
  <c r="CIG118" i="8"/>
  <c r="CIF118" i="8"/>
  <c r="CIE118" i="8"/>
  <c r="CID118" i="8"/>
  <c r="CIC118" i="8"/>
  <c r="CIB118" i="8"/>
  <c r="CIA118" i="8"/>
  <c r="CHZ118" i="8"/>
  <c r="CHY118" i="8"/>
  <c r="CHX118" i="8"/>
  <c r="CHW118" i="8"/>
  <c r="CHV118" i="8"/>
  <c r="CHU118" i="8"/>
  <c r="CHT118" i="8"/>
  <c r="CHS118" i="8"/>
  <c r="CHR118" i="8"/>
  <c r="CHQ118" i="8"/>
  <c r="CHP118" i="8"/>
  <c r="CHO118" i="8"/>
  <c r="CHN118" i="8"/>
  <c r="CHM118" i="8"/>
  <c r="CHL118" i="8"/>
  <c r="CHK118" i="8"/>
  <c r="CHJ118" i="8"/>
  <c r="CHI118" i="8"/>
  <c r="CHH118" i="8"/>
  <c r="CHG118" i="8"/>
  <c r="CHF118" i="8"/>
  <c r="CHE118" i="8"/>
  <c r="CHD118" i="8"/>
  <c r="CHC118" i="8"/>
  <c r="CHB118" i="8"/>
  <c r="CHA118" i="8"/>
  <c r="CGZ118" i="8"/>
  <c r="CGY118" i="8"/>
  <c r="CGX118" i="8"/>
  <c r="CGW118" i="8"/>
  <c r="CGV118" i="8"/>
  <c r="CGU118" i="8"/>
  <c r="CGT118" i="8"/>
  <c r="CGS118" i="8"/>
  <c r="CGR118" i="8"/>
  <c r="CGQ118" i="8"/>
  <c r="CGP118" i="8"/>
  <c r="CGO118" i="8"/>
  <c r="CGN118" i="8"/>
  <c r="CGM118" i="8"/>
  <c r="CGL118" i="8"/>
  <c r="CGK118" i="8"/>
  <c r="CGJ118" i="8"/>
  <c r="CGI118" i="8"/>
  <c r="CGH118" i="8"/>
  <c r="CGG118" i="8"/>
  <c r="CGF118" i="8"/>
  <c r="CGE118" i="8"/>
  <c r="CGD118" i="8"/>
  <c r="CGC118" i="8"/>
  <c r="CGB118" i="8"/>
  <c r="CGA118" i="8"/>
  <c r="CFZ118" i="8"/>
  <c r="CFY118" i="8"/>
  <c r="CFX118" i="8"/>
  <c r="CFW118" i="8"/>
  <c r="CFV118" i="8"/>
  <c r="CFU118" i="8"/>
  <c r="CFT118" i="8"/>
  <c r="CFS118" i="8"/>
  <c r="CFR118" i="8"/>
  <c r="CFQ118" i="8"/>
  <c r="CFP118" i="8"/>
  <c r="CFO118" i="8"/>
  <c r="CFN118" i="8"/>
  <c r="CFM118" i="8"/>
  <c r="CFL118" i="8"/>
  <c r="CFK118" i="8"/>
  <c r="CFJ118" i="8"/>
  <c r="CFI118" i="8"/>
  <c r="CFH118" i="8"/>
  <c r="CFG118" i="8"/>
  <c r="CFF118" i="8"/>
  <c r="CFE118" i="8"/>
  <c r="CFD118" i="8"/>
  <c r="CFC118" i="8"/>
  <c r="CFB118" i="8"/>
  <c r="CFA118" i="8"/>
  <c r="CEZ118" i="8"/>
  <c r="CEY118" i="8"/>
  <c r="CEX118" i="8"/>
  <c r="CEW118" i="8"/>
  <c r="CEV118" i="8"/>
  <c r="CEU118" i="8"/>
  <c r="CET118" i="8"/>
  <c r="CES118" i="8"/>
  <c r="CER118" i="8"/>
  <c r="CEQ118" i="8"/>
  <c r="CEP118" i="8"/>
  <c r="CEO118" i="8"/>
  <c r="CEN118" i="8"/>
  <c r="CEM118" i="8"/>
  <c r="CEL118" i="8"/>
  <c r="CEK118" i="8"/>
  <c r="CEJ118" i="8"/>
  <c r="CEI118" i="8"/>
  <c r="CEH118" i="8"/>
  <c r="CEG118" i="8"/>
  <c r="CEF118" i="8"/>
  <c r="CEE118" i="8"/>
  <c r="CED118" i="8"/>
  <c r="CEC118" i="8"/>
  <c r="CEB118" i="8"/>
  <c r="CEA118" i="8"/>
  <c r="CDZ118" i="8"/>
  <c r="CDY118" i="8"/>
  <c r="CDX118" i="8"/>
  <c r="CDW118" i="8"/>
  <c r="CDV118" i="8"/>
  <c r="CDU118" i="8"/>
  <c r="CDT118" i="8"/>
  <c r="CDS118" i="8"/>
  <c r="CDR118" i="8"/>
  <c r="CDQ118" i="8"/>
  <c r="CDP118" i="8"/>
  <c r="CDO118" i="8"/>
  <c r="CDN118" i="8"/>
  <c r="CDM118" i="8"/>
  <c r="CDL118" i="8"/>
  <c r="CDK118" i="8"/>
  <c r="CDJ118" i="8"/>
  <c r="CDI118" i="8"/>
  <c r="CDH118" i="8"/>
  <c r="CDG118" i="8"/>
  <c r="CDF118" i="8"/>
  <c r="CDE118" i="8"/>
  <c r="CDD118" i="8"/>
  <c r="CDC118" i="8"/>
  <c r="CDB118" i="8"/>
  <c r="CDA118" i="8"/>
  <c r="CCZ118" i="8"/>
  <c r="CCY118" i="8"/>
  <c r="CCX118" i="8"/>
  <c r="CCW118" i="8"/>
  <c r="CCV118" i="8"/>
  <c r="CCU118" i="8"/>
  <c r="CCT118" i="8"/>
  <c r="CCS118" i="8"/>
  <c r="CCR118" i="8"/>
  <c r="CCQ118" i="8"/>
  <c r="CCP118" i="8"/>
  <c r="CCO118" i="8"/>
  <c r="CCN118" i="8"/>
  <c r="CCM118" i="8"/>
  <c r="CCL118" i="8"/>
  <c r="CCK118" i="8"/>
  <c r="CCJ118" i="8"/>
  <c r="CCI118" i="8"/>
  <c r="CCH118" i="8"/>
  <c r="CCG118" i="8"/>
  <c r="CCF118" i="8"/>
  <c r="CCE118" i="8"/>
  <c r="CCD118" i="8"/>
  <c r="CCC118" i="8"/>
  <c r="CCB118" i="8"/>
  <c r="CCA118" i="8"/>
  <c r="CBZ118" i="8"/>
  <c r="CBY118" i="8"/>
  <c r="CBX118" i="8"/>
  <c r="CBW118" i="8"/>
  <c r="CBV118" i="8"/>
  <c r="CBU118" i="8"/>
  <c r="CBT118" i="8"/>
  <c r="CBS118" i="8"/>
  <c r="CBR118" i="8"/>
  <c r="CBQ118" i="8"/>
  <c r="CBP118" i="8"/>
  <c r="CBO118" i="8"/>
  <c r="CBN118" i="8"/>
  <c r="CBM118" i="8"/>
  <c r="CBL118" i="8"/>
  <c r="CBK118" i="8"/>
  <c r="CBJ118" i="8"/>
  <c r="CBI118" i="8"/>
  <c r="CBH118" i="8"/>
  <c r="CBG118" i="8"/>
  <c r="CBF118" i="8"/>
  <c r="CBE118" i="8"/>
  <c r="CBD118" i="8"/>
  <c r="CBC118" i="8"/>
  <c r="CBB118" i="8"/>
  <c r="CBA118" i="8"/>
  <c r="CAZ118" i="8"/>
  <c r="CAY118" i="8"/>
  <c r="CAX118" i="8"/>
  <c r="CAW118" i="8"/>
  <c r="CAV118" i="8"/>
  <c r="CAU118" i="8"/>
  <c r="CAT118" i="8"/>
  <c r="CAS118" i="8"/>
  <c r="CAR118" i="8"/>
  <c r="CAQ118" i="8"/>
  <c r="CAP118" i="8"/>
  <c r="CAO118" i="8"/>
  <c r="CAN118" i="8"/>
  <c r="CAM118" i="8"/>
  <c r="CAL118" i="8"/>
  <c r="CAK118" i="8"/>
  <c r="CAJ118" i="8"/>
  <c r="CAI118" i="8"/>
  <c r="CAH118" i="8"/>
  <c r="CAG118" i="8"/>
  <c r="CAF118" i="8"/>
  <c r="CAE118" i="8"/>
  <c r="CAD118" i="8"/>
  <c r="CAC118" i="8"/>
  <c r="CAB118" i="8"/>
  <c r="CAA118" i="8"/>
  <c r="BZZ118" i="8"/>
  <c r="BZY118" i="8"/>
  <c r="BZX118" i="8"/>
  <c r="BZW118" i="8"/>
  <c r="BZV118" i="8"/>
  <c r="BZU118" i="8"/>
  <c r="BZT118" i="8"/>
  <c r="BZS118" i="8"/>
  <c r="BZR118" i="8"/>
  <c r="BZQ118" i="8"/>
  <c r="BZP118" i="8"/>
  <c r="BZO118" i="8"/>
  <c r="BZN118" i="8"/>
  <c r="BZM118" i="8"/>
  <c r="BZL118" i="8"/>
  <c r="BZK118" i="8"/>
  <c r="BZJ118" i="8"/>
  <c r="BZI118" i="8"/>
  <c r="BZH118" i="8"/>
  <c r="BZG118" i="8"/>
  <c r="BZF118" i="8"/>
  <c r="BZE118" i="8"/>
  <c r="BZD118" i="8"/>
  <c r="BZC118" i="8"/>
  <c r="BZB118" i="8"/>
  <c r="BZA118" i="8"/>
  <c r="BYZ118" i="8"/>
  <c r="BYY118" i="8"/>
  <c r="BYX118" i="8"/>
  <c r="BYW118" i="8"/>
  <c r="BYV118" i="8"/>
  <c r="BYU118" i="8"/>
  <c r="BYT118" i="8"/>
  <c r="BYS118" i="8"/>
  <c r="BYR118" i="8"/>
  <c r="BYQ118" i="8"/>
  <c r="BYP118" i="8"/>
  <c r="BYO118" i="8"/>
  <c r="BYN118" i="8"/>
  <c r="BYM118" i="8"/>
  <c r="BYL118" i="8"/>
  <c r="BYK118" i="8"/>
  <c r="BYJ118" i="8"/>
  <c r="BYI118" i="8"/>
  <c r="BYH118" i="8"/>
  <c r="BYG118" i="8"/>
  <c r="BYF118" i="8"/>
  <c r="BYE118" i="8"/>
  <c r="BYD118" i="8"/>
  <c r="BYC118" i="8"/>
  <c r="BYB118" i="8"/>
  <c r="BYA118" i="8"/>
  <c r="BXZ118" i="8"/>
  <c r="BXY118" i="8"/>
  <c r="BXX118" i="8"/>
  <c r="BXW118" i="8"/>
  <c r="BXV118" i="8"/>
  <c r="BXU118" i="8"/>
  <c r="BXT118" i="8"/>
  <c r="BXS118" i="8"/>
  <c r="BXR118" i="8"/>
  <c r="BXQ118" i="8"/>
  <c r="BXP118" i="8"/>
  <c r="BXO118" i="8"/>
  <c r="BXN118" i="8"/>
  <c r="BXM118" i="8"/>
  <c r="BXL118" i="8"/>
  <c r="BXK118" i="8"/>
  <c r="BXJ118" i="8"/>
  <c r="BXI118" i="8"/>
  <c r="BXH118" i="8"/>
  <c r="BXG118" i="8"/>
  <c r="BXF118" i="8"/>
  <c r="BXE118" i="8"/>
  <c r="BXD118" i="8"/>
  <c r="BXC118" i="8"/>
  <c r="BXB118" i="8"/>
  <c r="BXA118" i="8"/>
  <c r="BWZ118" i="8"/>
  <c r="BWY118" i="8"/>
  <c r="BWX118" i="8"/>
  <c r="BWW118" i="8"/>
  <c r="BWV118" i="8"/>
  <c r="BWU118" i="8"/>
  <c r="BWT118" i="8"/>
  <c r="BWS118" i="8"/>
  <c r="BWR118" i="8"/>
  <c r="BWQ118" i="8"/>
  <c r="BWP118" i="8"/>
  <c r="BWO118" i="8"/>
  <c r="BWN118" i="8"/>
  <c r="BWM118" i="8"/>
  <c r="BWL118" i="8"/>
  <c r="BWK118" i="8"/>
  <c r="BWJ118" i="8"/>
  <c r="BWI118" i="8"/>
  <c r="BWH118" i="8"/>
  <c r="BWG118" i="8"/>
  <c r="BWF118" i="8"/>
  <c r="BWE118" i="8"/>
  <c r="BWD118" i="8"/>
  <c r="BWC118" i="8"/>
  <c r="BWB118" i="8"/>
  <c r="BWA118" i="8"/>
  <c r="BVZ118" i="8"/>
  <c r="BVY118" i="8"/>
  <c r="BVX118" i="8"/>
  <c r="BVW118" i="8"/>
  <c r="BVV118" i="8"/>
  <c r="BVU118" i="8"/>
  <c r="BVT118" i="8"/>
  <c r="BVS118" i="8"/>
  <c r="BVR118" i="8"/>
  <c r="BVQ118" i="8"/>
  <c r="BVP118" i="8"/>
  <c r="BVO118" i="8"/>
  <c r="BVN118" i="8"/>
  <c r="BVM118" i="8"/>
  <c r="BVL118" i="8"/>
  <c r="BVK118" i="8"/>
  <c r="BVJ118" i="8"/>
  <c r="BVI118" i="8"/>
  <c r="BVH118" i="8"/>
  <c r="BVG118" i="8"/>
  <c r="BVF118" i="8"/>
  <c r="BVE118" i="8"/>
  <c r="BVD118" i="8"/>
  <c r="BVC118" i="8"/>
  <c r="BVB118" i="8"/>
  <c r="BVA118" i="8"/>
  <c r="BUZ118" i="8"/>
  <c r="BUY118" i="8"/>
  <c r="BUX118" i="8"/>
  <c r="BUW118" i="8"/>
  <c r="BUV118" i="8"/>
  <c r="BUU118" i="8"/>
  <c r="BUT118" i="8"/>
  <c r="BUS118" i="8"/>
  <c r="BUR118" i="8"/>
  <c r="BUQ118" i="8"/>
  <c r="BUP118" i="8"/>
  <c r="BUO118" i="8"/>
  <c r="BUN118" i="8"/>
  <c r="BUM118" i="8"/>
  <c r="BUL118" i="8"/>
  <c r="BUK118" i="8"/>
  <c r="BUJ118" i="8"/>
  <c r="BUI118" i="8"/>
  <c r="BUH118" i="8"/>
  <c r="BUG118" i="8"/>
  <c r="BUF118" i="8"/>
  <c r="BUE118" i="8"/>
  <c r="BUD118" i="8"/>
  <c r="BUC118" i="8"/>
  <c r="BUB118" i="8"/>
  <c r="BUA118" i="8"/>
  <c r="BTZ118" i="8"/>
  <c r="BTY118" i="8"/>
  <c r="BTX118" i="8"/>
  <c r="BTW118" i="8"/>
  <c r="BTV118" i="8"/>
  <c r="BTU118" i="8"/>
  <c r="BTT118" i="8"/>
  <c r="BTS118" i="8"/>
  <c r="BTR118" i="8"/>
  <c r="BTQ118" i="8"/>
  <c r="BTP118" i="8"/>
  <c r="BTO118" i="8"/>
  <c r="BTN118" i="8"/>
  <c r="BTM118" i="8"/>
  <c r="BTL118" i="8"/>
  <c r="BTK118" i="8"/>
  <c r="BTJ118" i="8"/>
  <c r="BTI118" i="8"/>
  <c r="BTH118" i="8"/>
  <c r="BTG118" i="8"/>
  <c r="BTF118" i="8"/>
  <c r="BTE118" i="8"/>
  <c r="BTD118" i="8"/>
  <c r="BTC118" i="8"/>
  <c r="BTB118" i="8"/>
  <c r="BTA118" i="8"/>
  <c r="BSZ118" i="8"/>
  <c r="BSY118" i="8"/>
  <c r="BSX118" i="8"/>
  <c r="BSW118" i="8"/>
  <c r="BSV118" i="8"/>
  <c r="BSU118" i="8"/>
  <c r="BST118" i="8"/>
  <c r="BSS118" i="8"/>
  <c r="BSR118" i="8"/>
  <c r="BSQ118" i="8"/>
  <c r="BSP118" i="8"/>
  <c r="BSO118" i="8"/>
  <c r="BSN118" i="8"/>
  <c r="BSM118" i="8"/>
  <c r="BSL118" i="8"/>
  <c r="BSK118" i="8"/>
  <c r="BSJ118" i="8"/>
  <c r="BSI118" i="8"/>
  <c r="BSH118" i="8"/>
  <c r="BSG118" i="8"/>
  <c r="BSF118" i="8"/>
  <c r="BSE118" i="8"/>
  <c r="BSD118" i="8"/>
  <c r="BSC118" i="8"/>
  <c r="BSB118" i="8"/>
  <c r="BSA118" i="8"/>
  <c r="BRZ118" i="8"/>
  <c r="BRY118" i="8"/>
  <c r="BRX118" i="8"/>
  <c r="BRW118" i="8"/>
  <c r="BRV118" i="8"/>
  <c r="BRU118" i="8"/>
  <c r="BRT118" i="8"/>
  <c r="BRS118" i="8"/>
  <c r="BRR118" i="8"/>
  <c r="BRQ118" i="8"/>
  <c r="BRP118" i="8"/>
  <c r="BRO118" i="8"/>
  <c r="BRN118" i="8"/>
  <c r="BRM118" i="8"/>
  <c r="BRL118" i="8"/>
  <c r="BRK118" i="8"/>
  <c r="BRJ118" i="8"/>
  <c r="BRI118" i="8"/>
  <c r="BRH118" i="8"/>
  <c r="BRG118" i="8"/>
  <c r="BRF118" i="8"/>
  <c r="BRE118" i="8"/>
  <c r="BRD118" i="8"/>
  <c r="BRC118" i="8"/>
  <c r="BRB118" i="8"/>
  <c r="BRA118" i="8"/>
  <c r="BQZ118" i="8"/>
  <c r="BQY118" i="8"/>
  <c r="BQX118" i="8"/>
  <c r="BQW118" i="8"/>
  <c r="BQV118" i="8"/>
  <c r="BQU118" i="8"/>
  <c r="BQT118" i="8"/>
  <c r="BQS118" i="8"/>
  <c r="BQR118" i="8"/>
  <c r="BQQ118" i="8"/>
  <c r="BQP118" i="8"/>
  <c r="BQO118" i="8"/>
  <c r="BQN118" i="8"/>
  <c r="BQM118" i="8"/>
  <c r="BQL118" i="8"/>
  <c r="BQK118" i="8"/>
  <c r="BQJ118" i="8"/>
  <c r="BQI118" i="8"/>
  <c r="BQH118" i="8"/>
  <c r="BQG118" i="8"/>
  <c r="BQF118" i="8"/>
  <c r="BQE118" i="8"/>
  <c r="BQD118" i="8"/>
  <c r="BQC118" i="8"/>
  <c r="BQB118" i="8"/>
  <c r="BQA118" i="8"/>
  <c r="BPZ118" i="8"/>
  <c r="BPY118" i="8"/>
  <c r="BPX118" i="8"/>
  <c r="BPW118" i="8"/>
  <c r="BPV118" i="8"/>
  <c r="BPU118" i="8"/>
  <c r="BPT118" i="8"/>
  <c r="BPS118" i="8"/>
  <c r="BPR118" i="8"/>
  <c r="BPQ118" i="8"/>
  <c r="BPP118" i="8"/>
  <c r="BPO118" i="8"/>
  <c r="BPN118" i="8"/>
  <c r="BPM118" i="8"/>
  <c r="BPL118" i="8"/>
  <c r="BPK118" i="8"/>
  <c r="BPJ118" i="8"/>
  <c r="BPI118" i="8"/>
  <c r="BPH118" i="8"/>
  <c r="BPG118" i="8"/>
  <c r="BPF118" i="8"/>
  <c r="BPE118" i="8"/>
  <c r="BPD118" i="8"/>
  <c r="BPC118" i="8"/>
  <c r="BPB118" i="8"/>
  <c r="BPA118" i="8"/>
  <c r="BOZ118" i="8"/>
  <c r="BOY118" i="8"/>
  <c r="BOX118" i="8"/>
  <c r="BOW118" i="8"/>
  <c r="BOV118" i="8"/>
  <c r="BOU118" i="8"/>
  <c r="BOT118" i="8"/>
  <c r="BOS118" i="8"/>
  <c r="BOR118" i="8"/>
  <c r="BOQ118" i="8"/>
  <c r="BOP118" i="8"/>
  <c r="BOO118" i="8"/>
  <c r="BON118" i="8"/>
  <c r="BOM118" i="8"/>
  <c r="BOL118" i="8"/>
  <c r="BOK118" i="8"/>
  <c r="BOJ118" i="8"/>
  <c r="BOI118" i="8"/>
  <c r="BOH118" i="8"/>
  <c r="BOG118" i="8"/>
  <c r="BOF118" i="8"/>
  <c r="BOE118" i="8"/>
  <c r="BOD118" i="8"/>
  <c r="BOC118" i="8"/>
  <c r="BOB118" i="8"/>
  <c r="BOA118" i="8"/>
  <c r="BNZ118" i="8"/>
  <c r="BNY118" i="8"/>
  <c r="BNX118" i="8"/>
  <c r="BNW118" i="8"/>
  <c r="BNV118" i="8"/>
  <c r="BNU118" i="8"/>
  <c r="BNT118" i="8"/>
  <c r="BNS118" i="8"/>
  <c r="BNR118" i="8"/>
  <c r="BNQ118" i="8"/>
  <c r="BNP118" i="8"/>
  <c r="BNO118" i="8"/>
  <c r="BNN118" i="8"/>
  <c r="BNM118" i="8"/>
  <c r="BNL118" i="8"/>
  <c r="BNK118" i="8"/>
  <c r="BNJ118" i="8"/>
  <c r="BNI118" i="8"/>
  <c r="BNH118" i="8"/>
  <c r="BNG118" i="8"/>
  <c r="BNF118" i="8"/>
  <c r="BNE118" i="8"/>
  <c r="BND118" i="8"/>
  <c r="BNC118" i="8"/>
  <c r="BNB118" i="8"/>
  <c r="BNA118" i="8"/>
  <c r="BMZ118" i="8"/>
  <c r="BMY118" i="8"/>
  <c r="BMX118" i="8"/>
  <c r="BMW118" i="8"/>
  <c r="BMV118" i="8"/>
  <c r="BMU118" i="8"/>
  <c r="BMT118" i="8"/>
  <c r="BMS118" i="8"/>
  <c r="BMR118" i="8"/>
  <c r="BMQ118" i="8"/>
  <c r="BMP118" i="8"/>
  <c r="BMO118" i="8"/>
  <c r="BMN118" i="8"/>
  <c r="BMM118" i="8"/>
  <c r="BML118" i="8"/>
  <c r="BMK118" i="8"/>
  <c r="BMJ118" i="8"/>
  <c r="BMI118" i="8"/>
  <c r="BMH118" i="8"/>
  <c r="BMG118" i="8"/>
  <c r="BMF118" i="8"/>
  <c r="BME118" i="8"/>
  <c r="BMD118" i="8"/>
  <c r="BMC118" i="8"/>
  <c r="BMB118" i="8"/>
  <c r="BMA118" i="8"/>
  <c r="BLZ118" i="8"/>
  <c r="BLY118" i="8"/>
  <c r="BLX118" i="8"/>
  <c r="BLW118" i="8"/>
  <c r="BLV118" i="8"/>
  <c r="BLU118" i="8"/>
  <c r="BLT118" i="8"/>
  <c r="BLS118" i="8"/>
  <c r="BLR118" i="8"/>
  <c r="BLQ118" i="8"/>
  <c r="BLP118" i="8"/>
  <c r="BLO118" i="8"/>
  <c r="BLN118" i="8"/>
  <c r="BLM118" i="8"/>
  <c r="BLL118" i="8"/>
  <c r="BLK118" i="8"/>
  <c r="BLJ118" i="8"/>
  <c r="BLI118" i="8"/>
  <c r="BLH118" i="8"/>
  <c r="BLG118" i="8"/>
  <c r="BLF118" i="8"/>
  <c r="BLE118" i="8"/>
  <c r="BLD118" i="8"/>
  <c r="BLC118" i="8"/>
  <c r="BLB118" i="8"/>
  <c r="BLA118" i="8"/>
  <c r="BKZ118" i="8"/>
  <c r="BKY118" i="8"/>
  <c r="BKX118" i="8"/>
  <c r="BKW118" i="8"/>
  <c r="BKV118" i="8"/>
  <c r="BKU118" i="8"/>
  <c r="BKT118" i="8"/>
  <c r="BKS118" i="8"/>
  <c r="BKR118" i="8"/>
  <c r="BKQ118" i="8"/>
  <c r="BKP118" i="8"/>
  <c r="BKO118" i="8"/>
  <c r="BKN118" i="8"/>
  <c r="BKM118" i="8"/>
  <c r="BKL118" i="8"/>
  <c r="BKK118" i="8"/>
  <c r="BKJ118" i="8"/>
  <c r="BKI118" i="8"/>
  <c r="BKH118" i="8"/>
  <c r="BKG118" i="8"/>
  <c r="BKF118" i="8"/>
  <c r="BKE118" i="8"/>
  <c r="BKD118" i="8"/>
  <c r="BKC118" i="8"/>
  <c r="BKB118" i="8"/>
  <c r="BKA118" i="8"/>
  <c r="BJZ118" i="8"/>
  <c r="BJY118" i="8"/>
  <c r="BJX118" i="8"/>
  <c r="BJW118" i="8"/>
  <c r="BJV118" i="8"/>
  <c r="BJU118" i="8"/>
  <c r="BJT118" i="8"/>
  <c r="BJS118" i="8"/>
  <c r="BJR118" i="8"/>
  <c r="BJQ118" i="8"/>
  <c r="BJP118" i="8"/>
  <c r="BJO118" i="8"/>
  <c r="BJN118" i="8"/>
  <c r="BJM118" i="8"/>
  <c r="BJL118" i="8"/>
  <c r="BJK118" i="8"/>
  <c r="BJJ118" i="8"/>
  <c r="BJI118" i="8"/>
  <c r="BJH118" i="8"/>
  <c r="BJG118" i="8"/>
  <c r="BJF118" i="8"/>
  <c r="BJE118" i="8"/>
  <c r="BJD118" i="8"/>
  <c r="BJC118" i="8"/>
  <c r="BJB118" i="8"/>
  <c r="BJA118" i="8"/>
  <c r="BIZ118" i="8"/>
  <c r="BIY118" i="8"/>
  <c r="BIX118" i="8"/>
  <c r="BIW118" i="8"/>
  <c r="BIV118" i="8"/>
  <c r="BIU118" i="8"/>
  <c r="BIT118" i="8"/>
  <c r="BIS118" i="8"/>
  <c r="BIR118" i="8"/>
  <c r="BIQ118" i="8"/>
  <c r="BIP118" i="8"/>
  <c r="BIO118" i="8"/>
  <c r="BIN118" i="8"/>
  <c r="BIM118" i="8"/>
  <c r="BIL118" i="8"/>
  <c r="BIK118" i="8"/>
  <c r="BIJ118" i="8"/>
  <c r="BII118" i="8"/>
  <c r="BIH118" i="8"/>
  <c r="BIG118" i="8"/>
  <c r="BIF118" i="8"/>
  <c r="BIE118" i="8"/>
  <c r="BID118" i="8"/>
  <c r="BIC118" i="8"/>
  <c r="BIB118" i="8"/>
  <c r="BIA118" i="8"/>
  <c r="BHZ118" i="8"/>
  <c r="BHY118" i="8"/>
  <c r="BHX118" i="8"/>
  <c r="BHW118" i="8"/>
  <c r="BHV118" i="8"/>
  <c r="BHU118" i="8"/>
  <c r="BHT118" i="8"/>
  <c r="BHS118" i="8"/>
  <c r="BHR118" i="8"/>
  <c r="BHQ118" i="8"/>
  <c r="BHP118" i="8"/>
  <c r="BHO118" i="8"/>
  <c r="BHN118" i="8"/>
  <c r="BHM118" i="8"/>
  <c r="BHL118" i="8"/>
  <c r="BHK118" i="8"/>
  <c r="BHJ118" i="8"/>
  <c r="BHI118" i="8"/>
  <c r="BHH118" i="8"/>
  <c r="BHG118" i="8"/>
  <c r="BHF118" i="8"/>
  <c r="BHE118" i="8"/>
  <c r="BHD118" i="8"/>
  <c r="BHC118" i="8"/>
  <c r="BHB118" i="8"/>
  <c r="BHA118" i="8"/>
  <c r="BGZ118" i="8"/>
  <c r="BGY118" i="8"/>
  <c r="BGX118" i="8"/>
  <c r="BGW118" i="8"/>
  <c r="BGV118" i="8"/>
  <c r="BGU118" i="8"/>
  <c r="BGT118" i="8"/>
  <c r="BGS118" i="8"/>
  <c r="BGR118" i="8"/>
  <c r="BGQ118" i="8"/>
  <c r="BGP118" i="8"/>
  <c r="BGO118" i="8"/>
  <c r="BGN118" i="8"/>
  <c r="BGM118" i="8"/>
  <c r="BGL118" i="8"/>
  <c r="BGK118" i="8"/>
  <c r="BGJ118" i="8"/>
  <c r="BGI118" i="8"/>
  <c r="BGH118" i="8"/>
  <c r="BGG118" i="8"/>
  <c r="BGF118" i="8"/>
  <c r="BGE118" i="8"/>
  <c r="BGD118" i="8"/>
  <c r="BGC118" i="8"/>
  <c r="BGB118" i="8"/>
  <c r="BGA118" i="8"/>
  <c r="BFZ118" i="8"/>
  <c r="BFY118" i="8"/>
  <c r="BFX118" i="8"/>
  <c r="BFW118" i="8"/>
  <c r="BFV118" i="8"/>
  <c r="BFU118" i="8"/>
  <c r="BFT118" i="8"/>
  <c r="BFS118" i="8"/>
  <c r="BFR118" i="8"/>
  <c r="BFQ118" i="8"/>
  <c r="BFP118" i="8"/>
  <c r="BFO118" i="8"/>
  <c r="BFN118" i="8"/>
  <c r="BFM118" i="8"/>
  <c r="BFL118" i="8"/>
  <c r="BFK118" i="8"/>
  <c r="BFJ118" i="8"/>
  <c r="BFI118" i="8"/>
  <c r="BFH118" i="8"/>
  <c r="BFG118" i="8"/>
  <c r="BFF118" i="8"/>
  <c r="BFE118" i="8"/>
  <c r="BFD118" i="8"/>
  <c r="BFC118" i="8"/>
  <c r="BFB118" i="8"/>
  <c r="BFA118" i="8"/>
  <c r="BEZ118" i="8"/>
  <c r="BEY118" i="8"/>
  <c r="BEX118" i="8"/>
  <c r="BEW118" i="8"/>
  <c r="BEV118" i="8"/>
  <c r="BEU118" i="8"/>
  <c r="BET118" i="8"/>
  <c r="BES118" i="8"/>
  <c r="BER118" i="8"/>
  <c r="BEQ118" i="8"/>
  <c r="BEP118" i="8"/>
  <c r="BEO118" i="8"/>
  <c r="BEN118" i="8"/>
  <c r="BEM118" i="8"/>
  <c r="BEL118" i="8"/>
  <c r="BEK118" i="8"/>
  <c r="BEJ118" i="8"/>
  <c r="BEI118" i="8"/>
  <c r="BEH118" i="8"/>
  <c r="BEG118" i="8"/>
  <c r="BEF118" i="8"/>
  <c r="BEE118" i="8"/>
  <c r="BED118" i="8"/>
  <c r="BEC118" i="8"/>
  <c r="BEB118" i="8"/>
  <c r="BEA118" i="8"/>
  <c r="BDZ118" i="8"/>
  <c r="BDY118" i="8"/>
  <c r="BDX118" i="8"/>
  <c r="BDW118" i="8"/>
  <c r="BDV118" i="8"/>
  <c r="BDU118" i="8"/>
  <c r="BDT118" i="8"/>
  <c r="BDS118" i="8"/>
  <c r="BDR118" i="8"/>
  <c r="BDQ118" i="8"/>
  <c r="BDP118" i="8"/>
  <c r="BDO118" i="8"/>
  <c r="BDN118" i="8"/>
  <c r="BDM118" i="8"/>
  <c r="BDL118" i="8"/>
  <c r="BDK118" i="8"/>
  <c r="BDJ118" i="8"/>
  <c r="BDI118" i="8"/>
  <c r="BDH118" i="8"/>
  <c r="BDG118" i="8"/>
  <c r="BDF118" i="8"/>
  <c r="BDE118" i="8"/>
  <c r="BDD118" i="8"/>
  <c r="BDC118" i="8"/>
  <c r="BDB118" i="8"/>
  <c r="BDA118" i="8"/>
  <c r="BCZ118" i="8"/>
  <c r="BCY118" i="8"/>
  <c r="BCX118" i="8"/>
  <c r="BCW118" i="8"/>
  <c r="BCV118" i="8"/>
  <c r="BCU118" i="8"/>
  <c r="BCT118" i="8"/>
  <c r="BCS118" i="8"/>
  <c r="BCR118" i="8"/>
  <c r="BCQ118" i="8"/>
  <c r="BCP118" i="8"/>
  <c r="BCO118" i="8"/>
  <c r="BCN118" i="8"/>
  <c r="BCM118" i="8"/>
  <c r="BCL118" i="8"/>
  <c r="BCK118" i="8"/>
  <c r="BCJ118" i="8"/>
  <c r="BCI118" i="8"/>
  <c r="BCH118" i="8"/>
  <c r="BCG118" i="8"/>
  <c r="BCF118" i="8"/>
  <c r="BCE118" i="8"/>
  <c r="BCD118" i="8"/>
  <c r="BCC118" i="8"/>
  <c r="BCB118" i="8"/>
  <c r="BCA118" i="8"/>
  <c r="BBZ118" i="8"/>
  <c r="BBY118" i="8"/>
  <c r="BBX118" i="8"/>
  <c r="BBW118" i="8"/>
  <c r="BBV118" i="8"/>
  <c r="BBU118" i="8"/>
  <c r="BBT118" i="8"/>
  <c r="BBS118" i="8"/>
  <c r="BBR118" i="8"/>
  <c r="BBQ118" i="8"/>
  <c r="BBP118" i="8"/>
  <c r="BBO118" i="8"/>
  <c r="BBN118" i="8"/>
  <c r="BBM118" i="8"/>
  <c r="BBL118" i="8"/>
  <c r="BBK118" i="8"/>
  <c r="BBJ118" i="8"/>
  <c r="BBI118" i="8"/>
  <c r="BBH118" i="8"/>
  <c r="BBG118" i="8"/>
  <c r="BBF118" i="8"/>
  <c r="BBE118" i="8"/>
  <c r="BBD118" i="8"/>
  <c r="BBC118" i="8"/>
  <c r="BBB118" i="8"/>
  <c r="BBA118" i="8"/>
  <c r="BAZ118" i="8"/>
  <c r="BAY118" i="8"/>
  <c r="BAX118" i="8"/>
  <c r="BAW118" i="8"/>
  <c r="BAV118" i="8"/>
  <c r="BAU118" i="8"/>
  <c r="BAT118" i="8"/>
  <c r="BAS118" i="8"/>
  <c r="BAR118" i="8"/>
  <c r="BAQ118" i="8"/>
  <c r="BAP118" i="8"/>
  <c r="BAO118" i="8"/>
  <c r="BAN118" i="8"/>
  <c r="BAM118" i="8"/>
  <c r="BAL118" i="8"/>
  <c r="BAK118" i="8"/>
  <c r="BAJ118" i="8"/>
  <c r="BAI118" i="8"/>
  <c r="BAH118" i="8"/>
  <c r="BAG118" i="8"/>
  <c r="BAF118" i="8"/>
  <c r="BAE118" i="8"/>
  <c r="BAD118" i="8"/>
  <c r="BAC118" i="8"/>
  <c r="BAB118" i="8"/>
  <c r="BAA118" i="8"/>
  <c r="AZZ118" i="8"/>
  <c r="AZY118" i="8"/>
  <c r="AZX118" i="8"/>
  <c r="AZW118" i="8"/>
  <c r="AZV118" i="8"/>
  <c r="AZU118" i="8"/>
  <c r="AZT118" i="8"/>
  <c r="AZS118" i="8"/>
  <c r="AZR118" i="8"/>
  <c r="AZQ118" i="8"/>
  <c r="AZP118" i="8"/>
  <c r="AZO118" i="8"/>
  <c r="AZN118" i="8"/>
  <c r="AZM118" i="8"/>
  <c r="AZL118" i="8"/>
  <c r="AZK118" i="8"/>
  <c r="AZJ118" i="8"/>
  <c r="AZI118" i="8"/>
  <c r="AZH118" i="8"/>
  <c r="AZG118" i="8"/>
  <c r="AZF118" i="8"/>
  <c r="AZE118" i="8"/>
  <c r="AZD118" i="8"/>
  <c r="AZC118" i="8"/>
  <c r="AZB118" i="8"/>
  <c r="AZA118" i="8"/>
  <c r="AYZ118" i="8"/>
  <c r="AYY118" i="8"/>
  <c r="AYX118" i="8"/>
  <c r="AYW118" i="8"/>
  <c r="AYV118" i="8"/>
  <c r="AYU118" i="8"/>
  <c r="AYT118" i="8"/>
  <c r="AYS118" i="8"/>
  <c r="AYR118" i="8"/>
  <c r="AYQ118" i="8"/>
  <c r="AYP118" i="8"/>
  <c r="AYO118" i="8"/>
  <c r="AYN118" i="8"/>
  <c r="AYM118" i="8"/>
  <c r="AYL118" i="8"/>
  <c r="AYK118" i="8"/>
  <c r="AYJ118" i="8"/>
  <c r="AYI118" i="8"/>
  <c r="AYH118" i="8"/>
  <c r="AYG118" i="8"/>
  <c r="AYF118" i="8"/>
  <c r="AYE118" i="8"/>
  <c r="AYD118" i="8"/>
  <c r="AYC118" i="8"/>
  <c r="AYB118" i="8"/>
  <c r="AYA118" i="8"/>
  <c r="AXZ118" i="8"/>
  <c r="AXY118" i="8"/>
  <c r="AXX118" i="8"/>
  <c r="AXW118" i="8"/>
  <c r="AXV118" i="8"/>
  <c r="AXU118" i="8"/>
  <c r="AXT118" i="8"/>
  <c r="AXS118" i="8"/>
  <c r="AXR118" i="8"/>
  <c r="AXQ118" i="8"/>
  <c r="AXP118" i="8"/>
  <c r="AXO118" i="8"/>
  <c r="AXN118" i="8"/>
  <c r="AXM118" i="8"/>
  <c r="AXL118" i="8"/>
  <c r="AXK118" i="8"/>
  <c r="AXJ118" i="8"/>
  <c r="AXI118" i="8"/>
  <c r="AXH118" i="8"/>
  <c r="AXG118" i="8"/>
  <c r="AXF118" i="8"/>
  <c r="AXE118" i="8"/>
  <c r="AXD118" i="8"/>
  <c r="AXC118" i="8"/>
  <c r="AXB118" i="8"/>
  <c r="AXA118" i="8"/>
  <c r="AWZ118" i="8"/>
  <c r="AWY118" i="8"/>
  <c r="AWX118" i="8"/>
  <c r="AWW118" i="8"/>
  <c r="AWV118" i="8"/>
  <c r="AWU118" i="8"/>
  <c r="AWT118" i="8"/>
  <c r="AWS118" i="8"/>
  <c r="AWR118" i="8"/>
  <c r="AWQ118" i="8"/>
  <c r="AWP118" i="8"/>
  <c r="AWO118" i="8"/>
  <c r="AWN118" i="8"/>
  <c r="AWM118" i="8"/>
  <c r="AWL118" i="8"/>
  <c r="AWK118" i="8"/>
  <c r="AWJ118" i="8"/>
  <c r="AWI118" i="8"/>
  <c r="AWH118" i="8"/>
  <c r="AWG118" i="8"/>
  <c r="AWF118" i="8"/>
  <c r="AWE118" i="8"/>
  <c r="AWD118" i="8"/>
  <c r="AWC118" i="8"/>
  <c r="AWB118" i="8"/>
  <c r="AWA118" i="8"/>
  <c r="AVZ118" i="8"/>
  <c r="AVY118" i="8"/>
  <c r="AVX118" i="8"/>
  <c r="AVW118" i="8"/>
  <c r="AVV118" i="8"/>
  <c r="AVU118" i="8"/>
  <c r="AVT118" i="8"/>
  <c r="AVS118" i="8"/>
  <c r="AVR118" i="8"/>
  <c r="AVQ118" i="8"/>
  <c r="AVP118" i="8"/>
  <c r="AVO118" i="8"/>
  <c r="AVN118" i="8"/>
  <c r="AVM118" i="8"/>
  <c r="AVL118" i="8"/>
  <c r="AVK118" i="8"/>
  <c r="AVJ118" i="8"/>
  <c r="AVI118" i="8"/>
  <c r="AVH118" i="8"/>
  <c r="AVG118" i="8"/>
  <c r="AVF118" i="8"/>
  <c r="AVE118" i="8"/>
  <c r="AVD118" i="8"/>
  <c r="AVC118" i="8"/>
  <c r="AVB118" i="8"/>
  <c r="AVA118" i="8"/>
  <c r="AUZ118" i="8"/>
  <c r="AUY118" i="8"/>
  <c r="AUX118" i="8"/>
  <c r="AUW118" i="8"/>
  <c r="AUV118" i="8"/>
  <c r="AUU118" i="8"/>
  <c r="AUT118" i="8"/>
  <c r="AUS118" i="8"/>
  <c r="AUR118" i="8"/>
  <c r="AUQ118" i="8"/>
  <c r="AUP118" i="8"/>
  <c r="AUO118" i="8"/>
  <c r="AUN118" i="8"/>
  <c r="AUM118" i="8"/>
  <c r="AUL118" i="8"/>
  <c r="AUK118" i="8"/>
  <c r="AUJ118" i="8"/>
  <c r="AUI118" i="8"/>
  <c r="AUH118" i="8"/>
  <c r="AUG118" i="8"/>
  <c r="AUF118" i="8"/>
  <c r="AUE118" i="8"/>
  <c r="AUD118" i="8"/>
  <c r="AUC118" i="8"/>
  <c r="AUB118" i="8"/>
  <c r="AUA118" i="8"/>
  <c r="ATZ118" i="8"/>
  <c r="ATY118" i="8"/>
  <c r="ATX118" i="8"/>
  <c r="ATW118" i="8"/>
  <c r="ATV118" i="8"/>
  <c r="ATU118" i="8"/>
  <c r="ATT118" i="8"/>
  <c r="ATS118" i="8"/>
  <c r="ATR118" i="8"/>
  <c r="ATQ118" i="8"/>
  <c r="ATP118" i="8"/>
  <c r="ATO118" i="8"/>
  <c r="ATN118" i="8"/>
  <c r="ATM118" i="8"/>
  <c r="ATL118" i="8"/>
  <c r="ATK118" i="8"/>
  <c r="ATJ118" i="8"/>
  <c r="ATI118" i="8"/>
  <c r="ATH118" i="8"/>
  <c r="ATG118" i="8"/>
  <c r="ATF118" i="8"/>
  <c r="ATE118" i="8"/>
  <c r="ATD118" i="8"/>
  <c r="ATC118" i="8"/>
  <c r="ATB118" i="8"/>
  <c r="ATA118" i="8"/>
  <c r="ASZ118" i="8"/>
  <c r="ASY118" i="8"/>
  <c r="ASX118" i="8"/>
  <c r="ASW118" i="8"/>
  <c r="ASV118" i="8"/>
  <c r="ASU118" i="8"/>
  <c r="AST118" i="8"/>
  <c r="ASS118" i="8"/>
  <c r="ASR118" i="8"/>
  <c r="ASQ118" i="8"/>
  <c r="ASP118" i="8"/>
  <c r="ASO118" i="8"/>
  <c r="ASN118" i="8"/>
  <c r="ASM118" i="8"/>
  <c r="ASL118" i="8"/>
  <c r="ASK118" i="8"/>
  <c r="ASJ118" i="8"/>
  <c r="ASI118" i="8"/>
  <c r="ASH118" i="8"/>
  <c r="ASG118" i="8"/>
  <c r="ASF118" i="8"/>
  <c r="ASE118" i="8"/>
  <c r="ASD118" i="8"/>
  <c r="ASC118" i="8"/>
  <c r="ASB118" i="8"/>
  <c r="ASA118" i="8"/>
  <c r="ARZ118" i="8"/>
  <c r="ARY118" i="8"/>
  <c r="ARX118" i="8"/>
  <c r="ARW118" i="8"/>
  <c r="ARV118" i="8"/>
  <c r="ARU118" i="8"/>
  <c r="ART118" i="8"/>
  <c r="ARS118" i="8"/>
  <c r="ARR118" i="8"/>
  <c r="ARQ118" i="8"/>
  <c r="ARP118" i="8"/>
  <c r="ARO118" i="8"/>
  <c r="ARN118" i="8"/>
  <c r="ARM118" i="8"/>
  <c r="ARL118" i="8"/>
  <c r="ARK118" i="8"/>
  <c r="ARJ118" i="8"/>
  <c r="ARI118" i="8"/>
  <c r="ARH118" i="8"/>
  <c r="ARG118" i="8"/>
  <c r="ARF118" i="8"/>
  <c r="ARE118" i="8"/>
  <c r="ARD118" i="8"/>
  <c r="ARC118" i="8"/>
  <c r="ARB118" i="8"/>
  <c r="ARA118" i="8"/>
  <c r="AQZ118" i="8"/>
  <c r="AQY118" i="8"/>
  <c r="AQX118" i="8"/>
  <c r="AQW118" i="8"/>
  <c r="AQV118" i="8"/>
  <c r="AQU118" i="8"/>
  <c r="AQT118" i="8"/>
  <c r="AQS118" i="8"/>
  <c r="AQR118" i="8"/>
  <c r="AQQ118" i="8"/>
  <c r="AQP118" i="8"/>
  <c r="AQO118" i="8"/>
  <c r="AQN118" i="8"/>
  <c r="AQM118" i="8"/>
  <c r="AQL118" i="8"/>
  <c r="AQK118" i="8"/>
  <c r="AQJ118" i="8"/>
  <c r="AQI118" i="8"/>
  <c r="AQH118" i="8"/>
  <c r="AQG118" i="8"/>
  <c r="AQF118" i="8"/>
  <c r="AQE118" i="8"/>
  <c r="AQD118" i="8"/>
  <c r="AQC118" i="8"/>
  <c r="AQB118" i="8"/>
  <c r="AQA118" i="8"/>
  <c r="APZ118" i="8"/>
  <c r="APY118" i="8"/>
  <c r="APX118" i="8"/>
  <c r="APW118" i="8"/>
  <c r="APV118" i="8"/>
  <c r="APU118" i="8"/>
  <c r="APT118" i="8"/>
  <c r="APS118" i="8"/>
  <c r="APR118" i="8"/>
  <c r="APQ118" i="8"/>
  <c r="APP118" i="8"/>
  <c r="APO118" i="8"/>
  <c r="APN118" i="8"/>
  <c r="APM118" i="8"/>
  <c r="APL118" i="8"/>
  <c r="APK118" i="8"/>
  <c r="APJ118" i="8"/>
  <c r="API118" i="8"/>
  <c r="APH118" i="8"/>
  <c r="APG118" i="8"/>
  <c r="APF118" i="8"/>
  <c r="APE118" i="8"/>
  <c r="APD118" i="8"/>
  <c r="APC118" i="8"/>
  <c r="APB118" i="8"/>
  <c r="APA118" i="8"/>
  <c r="AOZ118" i="8"/>
  <c r="AOY118" i="8"/>
  <c r="AOX118" i="8"/>
  <c r="AOW118" i="8"/>
  <c r="AOV118" i="8"/>
  <c r="AOU118" i="8"/>
  <c r="AOT118" i="8"/>
  <c r="AOS118" i="8"/>
  <c r="AOR118" i="8"/>
  <c r="AOQ118" i="8"/>
  <c r="AOP118" i="8"/>
  <c r="AOO118" i="8"/>
  <c r="AON118" i="8"/>
  <c r="AOM118" i="8"/>
  <c r="AOL118" i="8"/>
  <c r="AOK118" i="8"/>
  <c r="AOJ118" i="8"/>
  <c r="AOI118" i="8"/>
  <c r="AOH118" i="8"/>
  <c r="AOG118" i="8"/>
  <c r="AOF118" i="8"/>
  <c r="AOE118" i="8"/>
  <c r="AOD118" i="8"/>
  <c r="AOC118" i="8"/>
  <c r="AOB118" i="8"/>
  <c r="AOA118" i="8"/>
  <c r="ANZ118" i="8"/>
  <c r="ANY118" i="8"/>
  <c r="ANX118" i="8"/>
  <c r="ANW118" i="8"/>
  <c r="ANV118" i="8"/>
  <c r="ANU118" i="8"/>
  <c r="ANT118" i="8"/>
  <c r="ANS118" i="8"/>
  <c r="ANR118" i="8"/>
  <c r="ANQ118" i="8"/>
  <c r="ANP118" i="8"/>
  <c r="ANO118" i="8"/>
  <c r="ANN118" i="8"/>
  <c r="ANM118" i="8"/>
  <c r="ANL118" i="8"/>
  <c r="ANK118" i="8"/>
  <c r="ANJ118" i="8"/>
  <c r="ANI118" i="8"/>
  <c r="ANH118" i="8"/>
  <c r="ANG118" i="8"/>
  <c r="ANF118" i="8"/>
  <c r="ANE118" i="8"/>
  <c r="AND118" i="8"/>
  <c r="ANC118" i="8"/>
  <c r="ANB118" i="8"/>
  <c r="ANA118" i="8"/>
  <c r="AMZ118" i="8"/>
  <c r="AMY118" i="8"/>
  <c r="AMX118" i="8"/>
  <c r="AMW118" i="8"/>
  <c r="AMV118" i="8"/>
  <c r="AMU118" i="8"/>
  <c r="AMT118" i="8"/>
  <c r="AMS118" i="8"/>
  <c r="AMR118" i="8"/>
  <c r="AMQ118" i="8"/>
  <c r="AMP118" i="8"/>
  <c r="AMO118" i="8"/>
  <c r="AMN118" i="8"/>
  <c r="AMM118" i="8"/>
  <c r="AML118" i="8"/>
  <c r="AMK118" i="8"/>
  <c r="AMJ118" i="8"/>
  <c r="AMI118" i="8"/>
  <c r="AMH118" i="8"/>
  <c r="AMG118" i="8"/>
  <c r="AMF118" i="8"/>
  <c r="AME118" i="8"/>
  <c r="AMD118" i="8"/>
  <c r="AMC118" i="8"/>
  <c r="AMB118" i="8"/>
  <c r="AMA118" i="8"/>
  <c r="ALZ118" i="8"/>
  <c r="ALY118" i="8"/>
  <c r="ALX118" i="8"/>
  <c r="ALW118" i="8"/>
  <c r="ALV118" i="8"/>
  <c r="ALU118" i="8"/>
  <c r="ALT118" i="8"/>
  <c r="ALS118" i="8"/>
  <c r="ALR118" i="8"/>
  <c r="ALQ118" i="8"/>
  <c r="ALP118" i="8"/>
  <c r="ALO118" i="8"/>
  <c r="ALN118" i="8"/>
  <c r="ALM118" i="8"/>
  <c r="ALL118" i="8"/>
  <c r="ALK118" i="8"/>
  <c r="ALJ118" i="8"/>
  <c r="ALI118" i="8"/>
  <c r="ALH118" i="8"/>
  <c r="ALG118" i="8"/>
  <c r="ALF118" i="8"/>
  <c r="ALE118" i="8"/>
  <c r="ALD118" i="8"/>
  <c r="ALC118" i="8"/>
  <c r="ALB118" i="8"/>
  <c r="ALA118" i="8"/>
  <c r="AKZ118" i="8"/>
  <c r="AKY118" i="8"/>
  <c r="AKX118" i="8"/>
  <c r="AKW118" i="8"/>
  <c r="AKV118" i="8"/>
  <c r="AKU118" i="8"/>
  <c r="AKT118" i="8"/>
  <c r="AKS118" i="8"/>
  <c r="AKR118" i="8"/>
  <c r="AKQ118" i="8"/>
  <c r="AKP118" i="8"/>
  <c r="AKO118" i="8"/>
  <c r="AKN118" i="8"/>
  <c r="AKM118" i="8"/>
  <c r="AKL118" i="8"/>
  <c r="AKK118" i="8"/>
  <c r="AKJ118" i="8"/>
  <c r="AKI118" i="8"/>
  <c r="AKH118" i="8"/>
  <c r="AKG118" i="8"/>
  <c r="AKF118" i="8"/>
  <c r="AKE118" i="8"/>
  <c r="AKD118" i="8"/>
  <c r="AKC118" i="8"/>
  <c r="AKB118" i="8"/>
  <c r="AKA118" i="8"/>
  <c r="AJZ118" i="8"/>
  <c r="AJY118" i="8"/>
  <c r="AJX118" i="8"/>
  <c r="AJW118" i="8"/>
  <c r="AJV118" i="8"/>
  <c r="AJU118" i="8"/>
  <c r="AJT118" i="8"/>
  <c r="AJS118" i="8"/>
  <c r="AJR118" i="8"/>
  <c r="AJQ118" i="8"/>
  <c r="AJP118" i="8"/>
  <c r="AJO118" i="8"/>
  <c r="AJN118" i="8"/>
  <c r="AJM118" i="8"/>
  <c r="AJL118" i="8"/>
  <c r="AJK118" i="8"/>
  <c r="AJJ118" i="8"/>
  <c r="AJI118" i="8"/>
  <c r="AJH118" i="8"/>
  <c r="AJG118" i="8"/>
  <c r="AJF118" i="8"/>
  <c r="AJE118" i="8"/>
  <c r="AJD118" i="8"/>
  <c r="AJC118" i="8"/>
  <c r="AJB118" i="8"/>
  <c r="AJA118" i="8"/>
  <c r="AIZ118" i="8"/>
  <c r="AIY118" i="8"/>
  <c r="AIX118" i="8"/>
  <c r="AIW118" i="8"/>
  <c r="AIV118" i="8"/>
  <c r="AIU118" i="8"/>
  <c r="AIT118" i="8"/>
  <c r="AIS118" i="8"/>
  <c r="AIR118" i="8"/>
  <c r="AIQ118" i="8"/>
  <c r="AIP118" i="8"/>
  <c r="AIO118" i="8"/>
  <c r="AIN118" i="8"/>
  <c r="AIM118" i="8"/>
  <c r="AIL118" i="8"/>
  <c r="AIK118" i="8"/>
  <c r="AIJ118" i="8"/>
  <c r="AII118" i="8"/>
  <c r="AIH118" i="8"/>
  <c r="AIG118" i="8"/>
  <c r="AIF118" i="8"/>
  <c r="AIE118" i="8"/>
  <c r="AID118" i="8"/>
  <c r="AIC118" i="8"/>
  <c r="AIB118" i="8"/>
  <c r="AIA118" i="8"/>
  <c r="AHZ118" i="8"/>
  <c r="AHY118" i="8"/>
  <c r="AHX118" i="8"/>
  <c r="AHW118" i="8"/>
  <c r="AHV118" i="8"/>
  <c r="AHU118" i="8"/>
  <c r="AHT118" i="8"/>
  <c r="AHS118" i="8"/>
  <c r="AHR118" i="8"/>
  <c r="AHQ118" i="8"/>
  <c r="AHP118" i="8"/>
  <c r="AHO118" i="8"/>
  <c r="AHN118" i="8"/>
  <c r="AHM118" i="8"/>
  <c r="AHL118" i="8"/>
  <c r="AHK118" i="8"/>
  <c r="AHJ118" i="8"/>
  <c r="AHI118" i="8"/>
  <c r="AHH118" i="8"/>
  <c r="AHG118" i="8"/>
  <c r="AHF118" i="8"/>
  <c r="AHE118" i="8"/>
  <c r="AHD118" i="8"/>
  <c r="AHC118" i="8"/>
  <c r="AHB118" i="8"/>
  <c r="AHA118" i="8"/>
  <c r="AGZ118" i="8"/>
  <c r="AGY118" i="8"/>
  <c r="AGX118" i="8"/>
  <c r="AGW118" i="8"/>
  <c r="AGV118" i="8"/>
  <c r="AGU118" i="8"/>
  <c r="AGT118" i="8"/>
  <c r="AGS118" i="8"/>
  <c r="AGR118" i="8"/>
  <c r="AGQ118" i="8"/>
  <c r="AGP118" i="8"/>
  <c r="AGO118" i="8"/>
  <c r="AGN118" i="8"/>
  <c r="AGM118" i="8"/>
  <c r="AGL118" i="8"/>
  <c r="AGK118" i="8"/>
  <c r="AGJ118" i="8"/>
  <c r="AGI118" i="8"/>
  <c r="AGH118" i="8"/>
  <c r="AGG118" i="8"/>
  <c r="AGF118" i="8"/>
  <c r="AGE118" i="8"/>
  <c r="AGD118" i="8"/>
  <c r="AGC118" i="8"/>
  <c r="AGB118" i="8"/>
  <c r="AGA118" i="8"/>
  <c r="AFZ118" i="8"/>
  <c r="AFY118" i="8"/>
  <c r="AFX118" i="8"/>
  <c r="AFW118" i="8"/>
  <c r="AFV118" i="8"/>
  <c r="AFU118" i="8"/>
  <c r="AFT118" i="8"/>
  <c r="AFS118" i="8"/>
  <c r="AFR118" i="8"/>
  <c r="AFQ118" i="8"/>
  <c r="AFP118" i="8"/>
  <c r="AFO118" i="8"/>
  <c r="AFN118" i="8"/>
  <c r="AFM118" i="8"/>
  <c r="AFL118" i="8"/>
  <c r="AFK118" i="8"/>
  <c r="AFJ118" i="8"/>
  <c r="AFI118" i="8"/>
  <c r="AFH118" i="8"/>
  <c r="AFG118" i="8"/>
  <c r="AFF118" i="8"/>
  <c r="AFE118" i="8"/>
  <c r="AFD118" i="8"/>
  <c r="AFC118" i="8"/>
  <c r="AFB118" i="8"/>
  <c r="AFA118" i="8"/>
  <c r="AEZ118" i="8"/>
  <c r="AEY118" i="8"/>
  <c r="AEX118" i="8"/>
  <c r="AEW118" i="8"/>
  <c r="AEV118" i="8"/>
  <c r="AEU118" i="8"/>
  <c r="AET118" i="8"/>
  <c r="AES118" i="8"/>
  <c r="AER118" i="8"/>
  <c r="AEQ118" i="8"/>
  <c r="AEP118" i="8"/>
  <c r="AEO118" i="8"/>
  <c r="AEN118" i="8"/>
  <c r="AEM118" i="8"/>
  <c r="AEL118" i="8"/>
  <c r="AEK118" i="8"/>
  <c r="AEJ118" i="8"/>
  <c r="AEI118" i="8"/>
  <c r="AEH118" i="8"/>
  <c r="AEG118" i="8"/>
  <c r="AEF118" i="8"/>
  <c r="AEE118" i="8"/>
  <c r="AED118" i="8"/>
  <c r="AEC118" i="8"/>
  <c r="AEB118" i="8"/>
  <c r="AEA118" i="8"/>
  <c r="ADZ118" i="8"/>
  <c r="ADY118" i="8"/>
  <c r="ADX118" i="8"/>
  <c r="ADW118" i="8"/>
  <c r="ADV118" i="8"/>
  <c r="ADU118" i="8"/>
  <c r="ADT118" i="8"/>
  <c r="ADS118" i="8"/>
  <c r="ADR118" i="8"/>
  <c r="ADQ118" i="8"/>
  <c r="ADP118" i="8"/>
  <c r="ADO118" i="8"/>
  <c r="ADN118" i="8"/>
  <c r="ADM118" i="8"/>
  <c r="ADL118" i="8"/>
  <c r="ADK118" i="8"/>
  <c r="ADJ118" i="8"/>
  <c r="ADI118" i="8"/>
  <c r="ADH118" i="8"/>
  <c r="ADG118" i="8"/>
  <c r="ADF118" i="8"/>
  <c r="ADE118" i="8"/>
  <c r="ADD118" i="8"/>
  <c r="ADC118" i="8"/>
  <c r="ADB118" i="8"/>
  <c r="ADA118" i="8"/>
  <c r="ACZ118" i="8"/>
  <c r="ACY118" i="8"/>
  <c r="ACX118" i="8"/>
  <c r="ACW118" i="8"/>
  <c r="ACV118" i="8"/>
  <c r="ACU118" i="8"/>
  <c r="ACT118" i="8"/>
  <c r="ACS118" i="8"/>
  <c r="ACR118" i="8"/>
  <c r="ACQ118" i="8"/>
  <c r="ACP118" i="8"/>
  <c r="ACO118" i="8"/>
  <c r="ACN118" i="8"/>
  <c r="ACM118" i="8"/>
  <c r="ACL118" i="8"/>
  <c r="ACK118" i="8"/>
  <c r="ACJ118" i="8"/>
  <c r="ACI118" i="8"/>
  <c r="ACH118" i="8"/>
  <c r="ACG118" i="8"/>
  <c r="ACF118" i="8"/>
  <c r="ACE118" i="8"/>
  <c r="ACD118" i="8"/>
  <c r="ACC118" i="8"/>
  <c r="ACB118" i="8"/>
  <c r="ACA118" i="8"/>
  <c r="ABZ118" i="8"/>
  <c r="ABY118" i="8"/>
  <c r="ABX118" i="8"/>
  <c r="ABW118" i="8"/>
  <c r="ABV118" i="8"/>
  <c r="ABU118" i="8"/>
  <c r="ABT118" i="8"/>
  <c r="ABS118" i="8"/>
  <c r="ABR118" i="8"/>
  <c r="ABQ118" i="8"/>
  <c r="ABP118" i="8"/>
  <c r="ABO118" i="8"/>
  <c r="ABN118" i="8"/>
  <c r="ABM118" i="8"/>
  <c r="ABL118" i="8"/>
  <c r="ABK118" i="8"/>
  <c r="ABJ118" i="8"/>
  <c r="ABI118" i="8"/>
  <c r="ABH118" i="8"/>
  <c r="ABG118" i="8"/>
  <c r="ABF118" i="8"/>
  <c r="ABE118" i="8"/>
  <c r="ABD118" i="8"/>
  <c r="ABC118" i="8"/>
  <c r="ABB118" i="8"/>
  <c r="ABA118" i="8"/>
  <c r="AAZ118" i="8"/>
  <c r="AAY118" i="8"/>
  <c r="AAX118" i="8"/>
  <c r="AAW118" i="8"/>
  <c r="AAV118" i="8"/>
  <c r="AAU118" i="8"/>
  <c r="AAT118" i="8"/>
  <c r="AAS118" i="8"/>
  <c r="AAR118" i="8"/>
  <c r="AAQ118" i="8"/>
  <c r="AAP118" i="8"/>
  <c r="AAO118" i="8"/>
  <c r="AAN118" i="8"/>
  <c r="AAM118" i="8"/>
  <c r="AAL118" i="8"/>
  <c r="AAK118" i="8"/>
  <c r="AAJ118" i="8"/>
  <c r="AAI118" i="8"/>
  <c r="AAH118" i="8"/>
  <c r="AAG118" i="8"/>
  <c r="AAF118" i="8"/>
  <c r="AAE118" i="8"/>
  <c r="AAD118" i="8"/>
  <c r="AAC118" i="8"/>
  <c r="AAB118" i="8"/>
  <c r="AAA118" i="8"/>
  <c r="ZZ118" i="8"/>
  <c r="ZY118" i="8"/>
  <c r="ZX118" i="8"/>
  <c r="ZW118" i="8"/>
  <c r="ZV118" i="8"/>
  <c r="ZU118" i="8"/>
  <c r="ZT118" i="8"/>
  <c r="ZS118" i="8"/>
  <c r="ZR118" i="8"/>
  <c r="ZQ118" i="8"/>
  <c r="ZP118" i="8"/>
  <c r="ZO118" i="8"/>
  <c r="ZN118" i="8"/>
  <c r="ZM118" i="8"/>
  <c r="ZL118" i="8"/>
  <c r="ZK118" i="8"/>
  <c r="ZJ118" i="8"/>
  <c r="ZI118" i="8"/>
  <c r="ZH118" i="8"/>
  <c r="ZG118" i="8"/>
  <c r="ZF118" i="8"/>
  <c r="ZE118" i="8"/>
  <c r="ZD118" i="8"/>
  <c r="ZC118" i="8"/>
  <c r="ZB118" i="8"/>
  <c r="ZA118" i="8"/>
  <c r="YZ118" i="8"/>
  <c r="YY118" i="8"/>
  <c r="YX118" i="8"/>
  <c r="YW118" i="8"/>
  <c r="YV118" i="8"/>
  <c r="YU118" i="8"/>
  <c r="YT118" i="8"/>
  <c r="YS118" i="8"/>
  <c r="YR118" i="8"/>
  <c r="YQ118" i="8"/>
  <c r="YP118" i="8"/>
  <c r="YO118" i="8"/>
  <c r="YN118" i="8"/>
  <c r="YM118" i="8"/>
  <c r="YL118" i="8"/>
  <c r="YK118" i="8"/>
  <c r="YJ118" i="8"/>
  <c r="YI118" i="8"/>
  <c r="YH118" i="8"/>
  <c r="YG118" i="8"/>
  <c r="YF118" i="8"/>
  <c r="YE118" i="8"/>
  <c r="YD118" i="8"/>
  <c r="YC118" i="8"/>
  <c r="YB118" i="8"/>
  <c r="YA118" i="8"/>
  <c r="XZ118" i="8"/>
  <c r="XY118" i="8"/>
  <c r="XX118" i="8"/>
  <c r="XW118" i="8"/>
  <c r="XV118" i="8"/>
  <c r="XU118" i="8"/>
  <c r="XT118" i="8"/>
  <c r="XS118" i="8"/>
  <c r="XR118" i="8"/>
  <c r="XQ118" i="8"/>
  <c r="XP118" i="8"/>
  <c r="XO118" i="8"/>
  <c r="XN118" i="8"/>
  <c r="XM118" i="8"/>
  <c r="XL118" i="8"/>
  <c r="XK118" i="8"/>
  <c r="XJ118" i="8"/>
  <c r="XI118" i="8"/>
  <c r="XH118" i="8"/>
  <c r="XG118" i="8"/>
  <c r="XF118" i="8"/>
  <c r="XE118" i="8"/>
  <c r="XD118" i="8"/>
  <c r="XC118" i="8"/>
  <c r="XB118" i="8"/>
  <c r="XA118" i="8"/>
  <c r="WZ118" i="8"/>
  <c r="WY118" i="8"/>
  <c r="WX118" i="8"/>
  <c r="WW118" i="8"/>
  <c r="WV118" i="8"/>
  <c r="WU118" i="8"/>
  <c r="WT118" i="8"/>
  <c r="WS118" i="8"/>
  <c r="WR118" i="8"/>
  <c r="WQ118" i="8"/>
  <c r="WP118" i="8"/>
  <c r="WO118" i="8"/>
  <c r="WN118" i="8"/>
  <c r="WM118" i="8"/>
  <c r="WL118" i="8"/>
  <c r="WK118" i="8"/>
  <c r="WJ118" i="8"/>
  <c r="WI118" i="8"/>
  <c r="WH118" i="8"/>
  <c r="WG118" i="8"/>
  <c r="WF118" i="8"/>
  <c r="WE118" i="8"/>
  <c r="WD118" i="8"/>
  <c r="WC118" i="8"/>
  <c r="WB118" i="8"/>
  <c r="WA118" i="8"/>
  <c r="VZ118" i="8"/>
  <c r="VY118" i="8"/>
  <c r="VX118" i="8"/>
  <c r="VW118" i="8"/>
  <c r="VV118" i="8"/>
  <c r="VU118" i="8"/>
  <c r="VT118" i="8"/>
  <c r="VS118" i="8"/>
  <c r="VR118" i="8"/>
  <c r="VQ118" i="8"/>
  <c r="VP118" i="8"/>
  <c r="VO118" i="8"/>
  <c r="VN118" i="8"/>
  <c r="VM118" i="8"/>
  <c r="VL118" i="8"/>
  <c r="VK118" i="8"/>
  <c r="VJ118" i="8"/>
  <c r="VI118" i="8"/>
  <c r="VH118" i="8"/>
  <c r="VG118" i="8"/>
  <c r="VF118" i="8"/>
  <c r="VE118" i="8"/>
  <c r="VD118" i="8"/>
  <c r="VC118" i="8"/>
  <c r="VB118" i="8"/>
  <c r="VA118" i="8"/>
  <c r="UZ118" i="8"/>
  <c r="UY118" i="8"/>
  <c r="UX118" i="8"/>
  <c r="UW118" i="8"/>
  <c r="UV118" i="8"/>
  <c r="UU118" i="8"/>
  <c r="UT118" i="8"/>
  <c r="US118" i="8"/>
  <c r="UR118" i="8"/>
  <c r="UQ118" i="8"/>
  <c r="UP118" i="8"/>
  <c r="UO118" i="8"/>
  <c r="UN118" i="8"/>
  <c r="UM118" i="8"/>
  <c r="UL118" i="8"/>
  <c r="UK118" i="8"/>
  <c r="UJ118" i="8"/>
  <c r="UI118" i="8"/>
  <c r="UH118" i="8"/>
  <c r="UG118" i="8"/>
  <c r="UF118" i="8"/>
  <c r="UE118" i="8"/>
  <c r="UD118" i="8"/>
  <c r="UC118" i="8"/>
  <c r="UB118" i="8"/>
  <c r="UA118" i="8"/>
  <c r="TZ118" i="8"/>
  <c r="TY118" i="8"/>
  <c r="TX118" i="8"/>
  <c r="TW118" i="8"/>
  <c r="TV118" i="8"/>
  <c r="TU118" i="8"/>
  <c r="TT118" i="8"/>
  <c r="TS118" i="8"/>
  <c r="TR118" i="8"/>
  <c r="TQ118" i="8"/>
  <c r="TP118" i="8"/>
  <c r="TO118" i="8"/>
  <c r="TN118" i="8"/>
  <c r="TM118" i="8"/>
  <c r="TL118" i="8"/>
  <c r="TK118" i="8"/>
  <c r="TJ118" i="8"/>
  <c r="TI118" i="8"/>
  <c r="TH118" i="8"/>
  <c r="TG118" i="8"/>
  <c r="TF118" i="8"/>
  <c r="TE118" i="8"/>
  <c r="TD118" i="8"/>
  <c r="TC118" i="8"/>
  <c r="TB118" i="8"/>
  <c r="TA118" i="8"/>
  <c r="SZ118" i="8"/>
  <c r="SY118" i="8"/>
  <c r="SX118" i="8"/>
  <c r="SW118" i="8"/>
  <c r="SV118" i="8"/>
  <c r="SU118" i="8"/>
  <c r="ST118" i="8"/>
  <c r="SS118" i="8"/>
  <c r="SR118" i="8"/>
  <c r="SQ118" i="8"/>
  <c r="SP118" i="8"/>
  <c r="SO118" i="8"/>
  <c r="SN118" i="8"/>
  <c r="SM118" i="8"/>
  <c r="SL118" i="8"/>
  <c r="SK118" i="8"/>
  <c r="SJ118" i="8"/>
  <c r="SI118" i="8"/>
  <c r="SH118" i="8"/>
  <c r="SG118" i="8"/>
  <c r="SF118" i="8"/>
  <c r="SE118" i="8"/>
  <c r="SD118" i="8"/>
  <c r="SC118" i="8"/>
  <c r="SB118" i="8"/>
  <c r="SA118" i="8"/>
  <c r="RZ118" i="8"/>
  <c r="RY118" i="8"/>
  <c r="RX118" i="8"/>
  <c r="RW118" i="8"/>
  <c r="RV118" i="8"/>
  <c r="RU118" i="8"/>
  <c r="RT118" i="8"/>
  <c r="RS118" i="8"/>
  <c r="RR118" i="8"/>
  <c r="RQ118" i="8"/>
  <c r="RP118" i="8"/>
  <c r="RO118" i="8"/>
  <c r="RN118" i="8"/>
  <c r="RM118" i="8"/>
  <c r="RL118" i="8"/>
  <c r="RK118" i="8"/>
  <c r="RJ118" i="8"/>
  <c r="RI118" i="8"/>
  <c r="RH118" i="8"/>
  <c r="RG118" i="8"/>
  <c r="RF118" i="8"/>
  <c r="RE118" i="8"/>
  <c r="RD118" i="8"/>
  <c r="RC118" i="8"/>
  <c r="RB118" i="8"/>
  <c r="RA118" i="8"/>
  <c r="QZ118" i="8"/>
  <c r="QY118" i="8"/>
  <c r="QX118" i="8"/>
  <c r="QW118" i="8"/>
  <c r="QV118" i="8"/>
  <c r="QU118" i="8"/>
  <c r="QT118" i="8"/>
  <c r="QS118" i="8"/>
  <c r="QR118" i="8"/>
  <c r="QQ118" i="8"/>
  <c r="QP118" i="8"/>
  <c r="QO118" i="8"/>
  <c r="QN118" i="8"/>
  <c r="QM118" i="8"/>
  <c r="QL118" i="8"/>
  <c r="QK118" i="8"/>
  <c r="QJ118" i="8"/>
  <c r="QI118" i="8"/>
  <c r="QH118" i="8"/>
  <c r="QG118" i="8"/>
  <c r="QF118" i="8"/>
  <c r="QE118" i="8"/>
  <c r="QD118" i="8"/>
  <c r="QC118" i="8"/>
  <c r="QB118" i="8"/>
  <c r="QA118" i="8"/>
  <c r="PZ118" i="8"/>
  <c r="PY118" i="8"/>
  <c r="PX118" i="8"/>
  <c r="PW118" i="8"/>
  <c r="PV118" i="8"/>
  <c r="PU118" i="8"/>
  <c r="PT118" i="8"/>
  <c r="PS118" i="8"/>
  <c r="PR118" i="8"/>
  <c r="PQ118" i="8"/>
  <c r="PP118" i="8"/>
  <c r="PO118" i="8"/>
  <c r="PN118" i="8"/>
  <c r="PM118" i="8"/>
  <c r="PL118" i="8"/>
  <c r="PK118" i="8"/>
  <c r="PJ118" i="8"/>
  <c r="PI118" i="8"/>
  <c r="PH118" i="8"/>
  <c r="PG118" i="8"/>
  <c r="PF118" i="8"/>
  <c r="PE118" i="8"/>
  <c r="PD118" i="8"/>
  <c r="PC118" i="8"/>
  <c r="PB118" i="8"/>
  <c r="PA118" i="8"/>
  <c r="OZ118" i="8"/>
  <c r="OY118" i="8"/>
  <c r="OX118" i="8"/>
  <c r="OW118" i="8"/>
  <c r="OV118" i="8"/>
  <c r="OU118" i="8"/>
  <c r="OT118" i="8"/>
  <c r="OS118" i="8"/>
  <c r="OR118" i="8"/>
  <c r="OQ118" i="8"/>
  <c r="OP118" i="8"/>
  <c r="OO118" i="8"/>
  <c r="ON118" i="8"/>
  <c r="OM118" i="8"/>
  <c r="OL118" i="8"/>
  <c r="OK118" i="8"/>
  <c r="OJ118" i="8"/>
  <c r="OI118" i="8"/>
  <c r="OH118" i="8"/>
  <c r="OG118" i="8"/>
  <c r="OF118" i="8"/>
  <c r="OE118" i="8"/>
  <c r="OD118" i="8"/>
  <c r="OC118" i="8"/>
  <c r="OB118" i="8"/>
  <c r="OA118" i="8"/>
  <c r="NZ118" i="8"/>
  <c r="NY118" i="8"/>
  <c r="NX118" i="8"/>
  <c r="NW118" i="8"/>
  <c r="NV118" i="8"/>
  <c r="NU118" i="8"/>
  <c r="NT118" i="8"/>
  <c r="NS118" i="8"/>
  <c r="NR118" i="8"/>
  <c r="NQ118" i="8"/>
  <c r="NP118" i="8"/>
  <c r="NO118" i="8"/>
  <c r="NN118" i="8"/>
  <c r="NM118" i="8"/>
  <c r="NL118" i="8"/>
  <c r="NK118" i="8"/>
  <c r="NJ118" i="8"/>
  <c r="NI118" i="8"/>
  <c r="NH118" i="8"/>
  <c r="NG118" i="8"/>
  <c r="NF118" i="8"/>
  <c r="NE118" i="8"/>
  <c r="ND118" i="8"/>
  <c r="NC118" i="8"/>
  <c r="NB118" i="8"/>
  <c r="NA118" i="8"/>
  <c r="MZ118" i="8"/>
  <c r="MY118" i="8"/>
  <c r="MX118" i="8"/>
  <c r="MW118" i="8"/>
  <c r="MV118" i="8"/>
  <c r="MU118" i="8"/>
  <c r="MT118" i="8"/>
  <c r="MS118" i="8"/>
  <c r="MR118" i="8"/>
  <c r="MQ118" i="8"/>
  <c r="MP118" i="8"/>
  <c r="MO118" i="8"/>
  <c r="MN118" i="8"/>
  <c r="MM118" i="8"/>
  <c r="ML118" i="8"/>
  <c r="MK118" i="8"/>
  <c r="MJ118" i="8"/>
  <c r="MI118" i="8"/>
  <c r="MH118" i="8"/>
  <c r="MG118" i="8"/>
  <c r="MF118" i="8"/>
  <c r="ME118" i="8"/>
  <c r="MD118" i="8"/>
  <c r="MC118" i="8"/>
  <c r="MB118" i="8"/>
  <c r="MA118" i="8"/>
  <c r="LZ118" i="8"/>
  <c r="LY118" i="8"/>
  <c r="LX118" i="8"/>
  <c r="LW118" i="8"/>
  <c r="LV118" i="8"/>
  <c r="LU118" i="8"/>
  <c r="LT118" i="8"/>
  <c r="LS118" i="8"/>
  <c r="LR118" i="8"/>
  <c r="LQ118" i="8"/>
  <c r="LP118" i="8"/>
  <c r="LO118" i="8"/>
  <c r="LN118" i="8"/>
  <c r="LM118" i="8"/>
  <c r="LL118" i="8"/>
  <c r="LK118" i="8"/>
  <c r="LJ118" i="8"/>
  <c r="LI118" i="8"/>
  <c r="LH118" i="8"/>
  <c r="LG118" i="8"/>
  <c r="LF118" i="8"/>
  <c r="LE118" i="8"/>
  <c r="LD118" i="8"/>
  <c r="LC118" i="8"/>
  <c r="LB118" i="8"/>
  <c r="LA118" i="8"/>
  <c r="KZ118" i="8"/>
  <c r="KY118" i="8"/>
  <c r="KX118" i="8"/>
  <c r="KW118" i="8"/>
  <c r="KV118" i="8"/>
  <c r="KU118" i="8"/>
  <c r="KT118" i="8"/>
  <c r="KS118" i="8"/>
  <c r="KR118" i="8"/>
  <c r="KQ118" i="8"/>
  <c r="KP118" i="8"/>
  <c r="KO118" i="8"/>
  <c r="KN118" i="8"/>
  <c r="KM118" i="8"/>
  <c r="KL118" i="8"/>
  <c r="KK118" i="8"/>
  <c r="KJ118" i="8"/>
  <c r="KI118" i="8"/>
  <c r="KH118" i="8"/>
  <c r="KG118" i="8"/>
  <c r="KF118" i="8"/>
  <c r="KE118" i="8"/>
  <c r="KD118" i="8"/>
  <c r="KC118" i="8"/>
  <c r="KB118" i="8"/>
  <c r="KA118" i="8"/>
  <c r="JZ118" i="8"/>
  <c r="JY118" i="8"/>
  <c r="JX118" i="8"/>
  <c r="JW118" i="8"/>
  <c r="JV118" i="8"/>
  <c r="JU118" i="8"/>
  <c r="JT118" i="8"/>
  <c r="JS118" i="8"/>
  <c r="JR118" i="8"/>
  <c r="JQ118" i="8"/>
  <c r="JP118" i="8"/>
  <c r="JO118" i="8"/>
  <c r="JN118" i="8"/>
  <c r="JM118" i="8"/>
  <c r="JL118" i="8"/>
  <c r="JK118" i="8"/>
  <c r="JJ118" i="8"/>
  <c r="JI118" i="8"/>
  <c r="JH118" i="8"/>
  <c r="JG118" i="8"/>
  <c r="JF118" i="8"/>
  <c r="JE118" i="8"/>
  <c r="JD118" i="8"/>
  <c r="JC118" i="8"/>
  <c r="JB118" i="8"/>
  <c r="JA118" i="8"/>
  <c r="IZ118" i="8"/>
  <c r="IY118" i="8"/>
  <c r="IX118" i="8"/>
  <c r="IW118" i="8"/>
  <c r="IV118" i="8"/>
  <c r="IU118" i="8"/>
  <c r="IT118" i="8"/>
  <c r="IS118" i="8"/>
  <c r="IR118" i="8"/>
  <c r="IQ118" i="8"/>
  <c r="IP118" i="8"/>
  <c r="IO118" i="8"/>
  <c r="IN118" i="8"/>
  <c r="IM118" i="8"/>
  <c r="IL118" i="8"/>
  <c r="IK118" i="8"/>
  <c r="IJ118" i="8"/>
  <c r="II118" i="8"/>
  <c r="IH118" i="8"/>
  <c r="IG118" i="8"/>
  <c r="IF118" i="8"/>
  <c r="IE118" i="8"/>
  <c r="ID118" i="8"/>
  <c r="IC118" i="8"/>
  <c r="IB118" i="8"/>
  <c r="IA118" i="8"/>
  <c r="HZ118" i="8"/>
  <c r="HY118" i="8"/>
  <c r="HX118" i="8"/>
  <c r="HW118" i="8"/>
  <c r="HV118" i="8"/>
  <c r="HU118" i="8"/>
  <c r="HT118" i="8"/>
  <c r="HS118" i="8"/>
  <c r="HR118" i="8"/>
  <c r="HQ118" i="8"/>
  <c r="HP118" i="8"/>
  <c r="HO118" i="8"/>
  <c r="HN118" i="8"/>
  <c r="HM118" i="8"/>
  <c r="HL118" i="8"/>
  <c r="HK118" i="8"/>
  <c r="HJ118" i="8"/>
  <c r="HI118" i="8"/>
  <c r="HH118" i="8"/>
  <c r="HG118" i="8"/>
  <c r="HF118" i="8"/>
  <c r="HE118" i="8"/>
  <c r="HD118" i="8"/>
  <c r="HC118" i="8"/>
  <c r="HB118" i="8"/>
  <c r="HA118" i="8"/>
  <c r="GZ118" i="8"/>
  <c r="GY118" i="8"/>
  <c r="GX118" i="8"/>
  <c r="GW118" i="8"/>
  <c r="GV118" i="8"/>
  <c r="GU118" i="8"/>
  <c r="GT118" i="8"/>
  <c r="GS118" i="8"/>
  <c r="GR118" i="8"/>
  <c r="GQ118" i="8"/>
  <c r="GP118" i="8"/>
  <c r="GO118" i="8"/>
  <c r="GN118" i="8"/>
  <c r="GM118" i="8"/>
  <c r="GL118" i="8"/>
  <c r="GK118" i="8"/>
  <c r="GJ118" i="8"/>
  <c r="GI118" i="8"/>
  <c r="GH118" i="8"/>
  <c r="GG118" i="8"/>
  <c r="GF118" i="8"/>
  <c r="GE118" i="8"/>
  <c r="GD118" i="8"/>
  <c r="GC118" i="8"/>
  <c r="GB118" i="8"/>
  <c r="GA118" i="8"/>
  <c r="FZ118" i="8"/>
  <c r="FY118" i="8"/>
  <c r="FX118" i="8"/>
  <c r="FW118" i="8"/>
  <c r="FV118" i="8"/>
  <c r="FU118" i="8"/>
  <c r="FT118" i="8"/>
  <c r="FS118" i="8"/>
  <c r="FR118" i="8"/>
  <c r="FQ118" i="8"/>
  <c r="FP118" i="8"/>
  <c r="FO118" i="8"/>
  <c r="FN118" i="8"/>
  <c r="FM118" i="8"/>
  <c r="FL118" i="8"/>
  <c r="FK118" i="8"/>
  <c r="FJ118" i="8"/>
  <c r="FI118" i="8"/>
  <c r="FH118" i="8"/>
  <c r="FG118" i="8"/>
  <c r="FF118" i="8"/>
  <c r="FE118" i="8"/>
  <c r="FD118" i="8"/>
  <c r="FC118" i="8"/>
  <c r="FB118" i="8"/>
  <c r="FA118" i="8"/>
  <c r="EZ118" i="8"/>
  <c r="EY118" i="8"/>
  <c r="EX118" i="8"/>
  <c r="EW118" i="8"/>
  <c r="EV118" i="8"/>
  <c r="EU118" i="8"/>
  <c r="ET118" i="8"/>
  <c r="ES118" i="8"/>
  <c r="ER118" i="8"/>
  <c r="EQ118" i="8"/>
  <c r="EP118" i="8"/>
  <c r="EO118" i="8"/>
  <c r="EN118" i="8"/>
  <c r="EM118" i="8"/>
  <c r="EL118" i="8"/>
  <c r="EK118" i="8"/>
  <c r="EJ118" i="8"/>
  <c r="EI118" i="8"/>
  <c r="EH118" i="8"/>
  <c r="EG118" i="8"/>
  <c r="EF118" i="8"/>
  <c r="EE118" i="8"/>
  <c r="ED118" i="8"/>
  <c r="EC118" i="8"/>
  <c r="EB118" i="8"/>
  <c r="EA118" i="8"/>
  <c r="DZ118" i="8"/>
  <c r="DY118" i="8"/>
  <c r="DX118" i="8"/>
  <c r="DW118" i="8"/>
  <c r="DV118" i="8"/>
  <c r="DU118" i="8"/>
  <c r="DT118" i="8"/>
  <c r="DS118" i="8"/>
  <c r="DR118" i="8"/>
  <c r="DQ118" i="8"/>
  <c r="DP118" i="8"/>
  <c r="DO118" i="8"/>
  <c r="DN118" i="8"/>
  <c r="DM118" i="8"/>
  <c r="DL118" i="8"/>
  <c r="DK118" i="8"/>
  <c r="DJ118" i="8"/>
  <c r="DI118" i="8"/>
  <c r="DH118" i="8"/>
  <c r="DG118" i="8"/>
  <c r="DF118" i="8"/>
  <c r="DE118" i="8"/>
  <c r="DD118" i="8"/>
  <c r="DC118" i="8"/>
  <c r="DB118" i="8"/>
  <c r="DA118" i="8"/>
  <c r="CZ118" i="8"/>
  <c r="CY118" i="8"/>
  <c r="K95" i="7" l="1"/>
  <c r="J117" i="7"/>
  <c r="J119" i="7" s="1"/>
  <c r="B74" i="8"/>
  <c r="B73" i="8"/>
  <c r="B71" i="8"/>
  <c r="L95" i="7" l="1"/>
  <c r="K117" i="7"/>
  <c r="K119" i="7" s="1"/>
  <c r="B69" i="8"/>
  <c r="B75" i="8"/>
  <c r="B52" i="8" l="1"/>
  <c r="M95" i="7"/>
  <c r="L117" i="7"/>
  <c r="L119" i="7" s="1"/>
  <c r="N95" i="7" l="1"/>
  <c r="M117" i="7"/>
  <c r="M119" i="7" s="1"/>
  <c r="B53" i="8"/>
  <c r="O95" i="7" l="1"/>
  <c r="N117" i="7"/>
  <c r="N119" i="7" s="1"/>
  <c r="C56" i="8"/>
  <c r="B54" i="8"/>
  <c r="B141" i="8" s="1"/>
  <c r="CX2" i="8"/>
  <c r="CW2" i="8"/>
  <c r="CV2" i="8"/>
  <c r="CU2" i="8"/>
  <c r="CT2" i="8"/>
  <c r="CS2" i="8"/>
  <c r="CR2" i="8"/>
  <c r="CQ2" i="8"/>
  <c r="CP2" i="8"/>
  <c r="CO2" i="8"/>
  <c r="CN2" i="8"/>
  <c r="CM2" i="8"/>
  <c r="CL2" i="8"/>
  <c r="CK2" i="8"/>
  <c r="CJ2" i="8"/>
  <c r="CI2" i="8"/>
  <c r="CH2" i="8"/>
  <c r="CG2" i="8"/>
  <c r="CF2" i="8"/>
  <c r="CE2" i="8"/>
  <c r="CD2" i="8"/>
  <c r="CC2" i="8"/>
  <c r="CB2" i="8"/>
  <c r="CA2" i="8"/>
  <c r="BZ2" i="8"/>
  <c r="BY2" i="8"/>
  <c r="BX2" i="8"/>
  <c r="BW2" i="8"/>
  <c r="BV2" i="8"/>
  <c r="BU2" i="8"/>
  <c r="BT2" i="8"/>
  <c r="BS2" i="8"/>
  <c r="BR2" i="8"/>
  <c r="BQ2" i="8"/>
  <c r="BP2" i="8"/>
  <c r="BO2" i="8"/>
  <c r="BN2" i="8"/>
  <c r="BM2" i="8"/>
  <c r="BL2" i="8"/>
  <c r="BK2" i="8"/>
  <c r="BJ2" i="8"/>
  <c r="BI2" i="8"/>
  <c r="BH2" i="8"/>
  <c r="BG2" i="8"/>
  <c r="BF2" i="8"/>
  <c r="BE2" i="8"/>
  <c r="BD2" i="8"/>
  <c r="BC2" i="8"/>
  <c r="BB2" i="8"/>
  <c r="BA2" i="8"/>
  <c r="AZ2" i="8"/>
  <c r="AY2" i="8"/>
  <c r="AX2" i="8"/>
  <c r="AW2" i="8"/>
  <c r="AV2" i="8"/>
  <c r="AU2" i="8"/>
  <c r="AT2" i="8"/>
  <c r="AS2" i="8"/>
  <c r="AR2" i="8"/>
  <c r="AQ2" i="8"/>
  <c r="AP2" i="8"/>
  <c r="AO2" i="8"/>
  <c r="AN2" i="8"/>
  <c r="AM2" i="8"/>
  <c r="AL2" i="8"/>
  <c r="AK2" i="8"/>
  <c r="AJ2" i="8"/>
  <c r="AI2" i="8"/>
  <c r="AH2" i="8"/>
  <c r="AG2" i="8"/>
  <c r="AF2" i="8"/>
  <c r="AE2" i="8"/>
  <c r="AD2" i="8"/>
  <c r="AC2" i="8"/>
  <c r="AB2" i="8"/>
  <c r="AA2" i="8"/>
  <c r="Z2" i="8"/>
  <c r="Y2" i="8"/>
  <c r="X2" i="8"/>
  <c r="W2" i="8"/>
  <c r="V2" i="8"/>
  <c r="U2" i="8"/>
  <c r="T2" i="8"/>
  <c r="S2" i="8"/>
  <c r="R2" i="8"/>
  <c r="Q2" i="8"/>
  <c r="P2" i="8"/>
  <c r="O2" i="8"/>
  <c r="N2" i="8"/>
  <c r="M2" i="8"/>
  <c r="L2" i="8"/>
  <c r="K2" i="8"/>
  <c r="J2" i="8"/>
  <c r="I2" i="8"/>
  <c r="H2" i="8"/>
  <c r="G2" i="8"/>
  <c r="F2" i="8"/>
  <c r="E2" i="8"/>
  <c r="D2" i="8"/>
  <c r="C2" i="8"/>
  <c r="AJ148" i="8" l="1"/>
  <c r="AJ147" i="8"/>
  <c r="AJ137" i="8"/>
  <c r="CG147" i="8"/>
  <c r="CG148" i="8"/>
  <c r="CG137" i="8"/>
  <c r="CH148" i="8"/>
  <c r="CH147" i="8"/>
  <c r="CH137" i="8"/>
  <c r="AN148" i="8"/>
  <c r="AN147" i="8"/>
  <c r="AN137" i="8"/>
  <c r="BM148" i="8"/>
  <c r="BM147" i="8"/>
  <c r="BM137" i="8"/>
  <c r="AQ148" i="8"/>
  <c r="AQ137" i="8"/>
  <c r="AQ147" i="8"/>
  <c r="CR147" i="8"/>
  <c r="CR137" i="8"/>
  <c r="CR148" i="8"/>
  <c r="AI148" i="8"/>
  <c r="AI137" i="8"/>
  <c r="AI147" i="8"/>
  <c r="BH148" i="8"/>
  <c r="BH147" i="8"/>
  <c r="BH137" i="8"/>
  <c r="CI148" i="8"/>
  <c r="CI147" i="8"/>
  <c r="CI137" i="8"/>
  <c r="AP148" i="8"/>
  <c r="AP147" i="8"/>
  <c r="AP137" i="8"/>
  <c r="CT148" i="8"/>
  <c r="CT147" i="8"/>
  <c r="CT137" i="8"/>
  <c r="CF148" i="8"/>
  <c r="CF147" i="8"/>
  <c r="CF137" i="8"/>
  <c r="BK148" i="8"/>
  <c r="BK147" i="8"/>
  <c r="BK137" i="8"/>
  <c r="BN148" i="8"/>
  <c r="BN147" i="8"/>
  <c r="BN137" i="8"/>
  <c r="AY147" i="8"/>
  <c r="AY137" i="8"/>
  <c r="AY148" i="8"/>
  <c r="BG148" i="8"/>
  <c r="BG137" i="8"/>
  <c r="BG147" i="8"/>
  <c r="AK148" i="8"/>
  <c r="AK147" i="8"/>
  <c r="AK137" i="8"/>
  <c r="BJ148" i="8"/>
  <c r="BJ147" i="8"/>
  <c r="BJ137" i="8"/>
  <c r="CJ148" i="8"/>
  <c r="CJ147" i="8"/>
  <c r="CJ137" i="8"/>
  <c r="CK148" i="8"/>
  <c r="CK147" i="8"/>
  <c r="CK137" i="8"/>
  <c r="CM148" i="8"/>
  <c r="CM147" i="8"/>
  <c r="CM137" i="8"/>
  <c r="BP148" i="8"/>
  <c r="BP147" i="8"/>
  <c r="BP137" i="8"/>
  <c r="AS148" i="8"/>
  <c r="AS147" i="8"/>
  <c r="AS137" i="8"/>
  <c r="CP148" i="8"/>
  <c r="CP147" i="8"/>
  <c r="CP137" i="8"/>
  <c r="BS148" i="8"/>
  <c r="BS147" i="8"/>
  <c r="BS137" i="8"/>
  <c r="AV147" i="8"/>
  <c r="AV137" i="8"/>
  <c r="AV148" i="8"/>
  <c r="CS148" i="8"/>
  <c r="CS147" i="8"/>
  <c r="CS137" i="8"/>
  <c r="BW147" i="8"/>
  <c r="BW137" i="8"/>
  <c r="BW148" i="8"/>
  <c r="CV148" i="8"/>
  <c r="CV137" i="8"/>
  <c r="CV147" i="8"/>
  <c r="BY137" i="8"/>
  <c r="BY148" i="8"/>
  <c r="BY147" i="8"/>
  <c r="CW148" i="8"/>
  <c r="CW137" i="8"/>
  <c r="CW147" i="8"/>
  <c r="BB137" i="8"/>
  <c r="BB148" i="8"/>
  <c r="BB147" i="8"/>
  <c r="BZ137" i="8"/>
  <c r="BZ147" i="8"/>
  <c r="BZ148" i="8"/>
  <c r="CX148" i="8"/>
  <c r="CX137" i="8"/>
  <c r="CX147" i="8"/>
  <c r="AO137" i="8"/>
  <c r="AO148" i="8"/>
  <c r="AO147" i="8"/>
  <c r="CN148" i="8"/>
  <c r="CN147" i="8"/>
  <c r="CN137" i="8"/>
  <c r="BQ148" i="8"/>
  <c r="BQ147" i="8"/>
  <c r="BQ137" i="8"/>
  <c r="AT148" i="8"/>
  <c r="AT147" i="8"/>
  <c r="AT137" i="8"/>
  <c r="CQ148" i="8"/>
  <c r="CQ147" i="8"/>
  <c r="CQ137" i="8"/>
  <c r="BT147" i="8"/>
  <c r="BT137" i="8"/>
  <c r="BT148" i="8"/>
  <c r="AW147" i="8"/>
  <c r="AW137" i="8"/>
  <c r="AW148" i="8"/>
  <c r="BU147" i="8"/>
  <c r="BU137" i="8"/>
  <c r="BU148" i="8"/>
  <c r="BV147" i="8"/>
  <c r="BV137" i="8"/>
  <c r="BV148" i="8"/>
  <c r="AZ137" i="8"/>
  <c r="AZ148" i="8"/>
  <c r="AZ147" i="8"/>
  <c r="CA137" i="8"/>
  <c r="CA148" i="8"/>
  <c r="CA147" i="8"/>
  <c r="CE148" i="8"/>
  <c r="CE147" i="8"/>
  <c r="CE137" i="8"/>
  <c r="BI148" i="8"/>
  <c r="BI147" i="8"/>
  <c r="BI137" i="8"/>
  <c r="AL148" i="8"/>
  <c r="AL147" i="8"/>
  <c r="AL137" i="8"/>
  <c r="AM147" i="8"/>
  <c r="AM148" i="8"/>
  <c r="AM137" i="8"/>
  <c r="BL148" i="8"/>
  <c r="BL147" i="8"/>
  <c r="BL137" i="8"/>
  <c r="CL137" i="8"/>
  <c r="CL148" i="8"/>
  <c r="CL147" i="8"/>
  <c r="BO148" i="8"/>
  <c r="BO147" i="8"/>
  <c r="BO137" i="8"/>
  <c r="AR148" i="8"/>
  <c r="AR147" i="8"/>
  <c r="AR137" i="8"/>
  <c r="CO148" i="8"/>
  <c r="CO147" i="8"/>
  <c r="CO137" i="8"/>
  <c r="BR148" i="8"/>
  <c r="BR147" i="8"/>
  <c r="BR137" i="8"/>
  <c r="AU148" i="8"/>
  <c r="AU147" i="8"/>
  <c r="AU137" i="8"/>
  <c r="CL59" i="8"/>
  <c r="AX147" i="8"/>
  <c r="AX137" i="8"/>
  <c r="AX148" i="8"/>
  <c r="CU147" i="8"/>
  <c r="CU137" i="8"/>
  <c r="CU148" i="8"/>
  <c r="BX137" i="8"/>
  <c r="BX147" i="8"/>
  <c r="BX148" i="8"/>
  <c r="BA137" i="8"/>
  <c r="BA148" i="8"/>
  <c r="BA147" i="8"/>
  <c r="BC137" i="8"/>
  <c r="BC148" i="8"/>
  <c r="BC147" i="8"/>
  <c r="BD148" i="8"/>
  <c r="BD137" i="8"/>
  <c r="BD147" i="8"/>
  <c r="CB148" i="8"/>
  <c r="CB137" i="8"/>
  <c r="CB147" i="8"/>
  <c r="AG148" i="8"/>
  <c r="AG137" i="8"/>
  <c r="AG147" i="8"/>
  <c r="BE148" i="8"/>
  <c r="BE137" i="8"/>
  <c r="BE147" i="8"/>
  <c r="CC148" i="8"/>
  <c r="CC147" i="8"/>
  <c r="CC137" i="8"/>
  <c r="AH148" i="8"/>
  <c r="AH137" i="8"/>
  <c r="AH147" i="8"/>
  <c r="BF148" i="8"/>
  <c r="BF137" i="8"/>
  <c r="BF147" i="8"/>
  <c r="CD148" i="8"/>
  <c r="CD147" i="8"/>
  <c r="CD137" i="8"/>
  <c r="C124" i="8"/>
  <c r="AI133" i="8"/>
  <c r="AI115" i="8"/>
  <c r="AM133" i="8"/>
  <c r="AM115" i="8"/>
  <c r="AQ133" i="8"/>
  <c r="AQ115" i="8"/>
  <c r="AU133" i="8"/>
  <c r="AU115" i="8"/>
  <c r="AY133" i="8"/>
  <c r="AY115" i="8"/>
  <c r="BC133" i="8"/>
  <c r="BC115" i="8"/>
  <c r="BG133" i="8"/>
  <c r="BG115" i="8"/>
  <c r="BK133" i="8"/>
  <c r="BK115" i="8"/>
  <c r="BO133" i="8"/>
  <c r="BO115" i="8"/>
  <c r="BS133" i="8"/>
  <c r="BS115" i="8"/>
  <c r="BW133" i="8"/>
  <c r="BW115" i="8"/>
  <c r="CA133" i="8"/>
  <c r="CA115" i="8"/>
  <c r="CE133" i="8"/>
  <c r="CE115" i="8"/>
  <c r="CI133" i="8"/>
  <c r="CI115" i="8"/>
  <c r="CM133" i="8"/>
  <c r="CM115" i="8"/>
  <c r="CQ133" i="8"/>
  <c r="CQ115" i="8"/>
  <c r="CU133" i="8"/>
  <c r="CU115" i="8"/>
  <c r="AJ115" i="8"/>
  <c r="AJ133" i="8"/>
  <c r="AN115" i="8"/>
  <c r="AN133" i="8"/>
  <c r="AR115" i="8"/>
  <c r="AR133" i="8"/>
  <c r="AV115" i="8"/>
  <c r="AV133" i="8"/>
  <c r="AZ115" i="8"/>
  <c r="AZ133" i="8"/>
  <c r="BD115" i="8"/>
  <c r="BD133" i="8"/>
  <c r="BH115" i="8"/>
  <c r="BH133" i="8"/>
  <c r="BL115" i="8"/>
  <c r="BL133" i="8"/>
  <c r="BP115" i="8"/>
  <c r="BP133" i="8"/>
  <c r="BT115" i="8"/>
  <c r="BT133" i="8"/>
  <c r="BX115" i="8"/>
  <c r="BX133" i="8"/>
  <c r="CB115" i="8"/>
  <c r="CB133" i="8"/>
  <c r="CF115" i="8"/>
  <c r="CF133" i="8"/>
  <c r="CJ115" i="8"/>
  <c r="CJ133" i="8"/>
  <c r="CN115" i="8"/>
  <c r="CN133" i="8"/>
  <c r="CR115" i="8"/>
  <c r="CR133" i="8"/>
  <c r="CV115" i="8"/>
  <c r="CV133" i="8"/>
  <c r="AG115" i="8"/>
  <c r="AG133" i="8"/>
  <c r="AK115" i="8"/>
  <c r="AK133" i="8"/>
  <c r="AO115" i="8"/>
  <c r="AO133" i="8"/>
  <c r="AS115" i="8"/>
  <c r="AS133" i="8"/>
  <c r="AW115" i="8"/>
  <c r="AW133" i="8"/>
  <c r="BA115" i="8"/>
  <c r="BA133" i="8"/>
  <c r="BE115" i="8"/>
  <c r="BE133" i="8"/>
  <c r="BI115" i="8"/>
  <c r="BI133" i="8"/>
  <c r="BM115" i="8"/>
  <c r="BM133" i="8"/>
  <c r="BQ115" i="8"/>
  <c r="BQ133" i="8"/>
  <c r="BU115" i="8"/>
  <c r="BU133" i="8"/>
  <c r="BY115" i="8"/>
  <c r="BY133" i="8"/>
  <c r="CC115" i="8"/>
  <c r="CC133" i="8"/>
  <c r="CG115" i="8"/>
  <c r="CG133" i="8"/>
  <c r="CK115" i="8"/>
  <c r="CK133" i="8"/>
  <c r="CO115" i="8"/>
  <c r="CO133" i="8"/>
  <c r="CS115" i="8"/>
  <c r="CS133" i="8"/>
  <c r="CW115" i="8"/>
  <c r="CW133" i="8"/>
  <c r="AH133" i="8"/>
  <c r="AH115" i="8"/>
  <c r="AL133" i="8"/>
  <c r="AL115" i="8"/>
  <c r="AP133" i="8"/>
  <c r="AP115" i="8"/>
  <c r="AT133" i="8"/>
  <c r="AT115" i="8"/>
  <c r="AX133" i="8"/>
  <c r="AX115" i="8"/>
  <c r="BB133" i="8"/>
  <c r="BB115" i="8"/>
  <c r="BF133" i="8"/>
  <c r="BF115" i="8"/>
  <c r="BJ133" i="8"/>
  <c r="BJ115" i="8"/>
  <c r="BN133" i="8"/>
  <c r="BN115" i="8"/>
  <c r="BR133" i="8"/>
  <c r="BR115" i="8"/>
  <c r="BV133" i="8"/>
  <c r="BV115" i="8"/>
  <c r="BZ133" i="8"/>
  <c r="BZ115" i="8"/>
  <c r="CD133" i="8"/>
  <c r="CD115" i="8"/>
  <c r="CH133" i="8"/>
  <c r="CH115" i="8"/>
  <c r="CL133" i="8"/>
  <c r="CL115" i="8"/>
  <c r="CP133" i="8"/>
  <c r="CP115" i="8"/>
  <c r="CT133" i="8"/>
  <c r="CT115" i="8"/>
  <c r="CX133" i="8"/>
  <c r="CX115" i="8"/>
  <c r="E80" i="8"/>
  <c r="E79" i="8"/>
  <c r="E113" i="8"/>
  <c r="E78" i="8"/>
  <c r="E43" i="8"/>
  <c r="E40" i="8"/>
  <c r="E38" i="8"/>
  <c r="E101" i="8"/>
  <c r="E77" i="8"/>
  <c r="I80" i="8"/>
  <c r="I79" i="8"/>
  <c r="I113" i="8"/>
  <c r="I78" i="8"/>
  <c r="I43" i="8"/>
  <c r="I38" i="8"/>
  <c r="I40" i="8"/>
  <c r="I77" i="8"/>
  <c r="M80" i="8"/>
  <c r="M79" i="8"/>
  <c r="M78" i="8"/>
  <c r="M113" i="8"/>
  <c r="M43" i="8"/>
  <c r="M38" i="8"/>
  <c r="M40" i="8"/>
  <c r="M77" i="8"/>
  <c r="Q80" i="8"/>
  <c r="Q79" i="8"/>
  <c r="Q78" i="8"/>
  <c r="Q113" i="8"/>
  <c r="Q43" i="8"/>
  <c r="Q40" i="8"/>
  <c r="Q38" i="8"/>
  <c r="Q77" i="8"/>
  <c r="U80" i="8"/>
  <c r="U79" i="8"/>
  <c r="U78" i="8"/>
  <c r="U113" i="8"/>
  <c r="U43" i="8"/>
  <c r="U40" i="8"/>
  <c r="U77" i="8"/>
  <c r="U118" i="8" s="1"/>
  <c r="U38" i="8"/>
  <c r="Y80" i="8"/>
  <c r="Y79" i="8"/>
  <c r="Y78" i="8"/>
  <c r="Y113" i="8"/>
  <c r="Y43" i="8"/>
  <c r="Y40" i="8"/>
  <c r="Y38" i="8"/>
  <c r="Y77" i="8"/>
  <c r="AC80" i="8"/>
  <c r="AC79" i="8"/>
  <c r="AC78" i="8"/>
  <c r="AC113" i="8"/>
  <c r="AC43" i="8"/>
  <c r="AC40" i="8"/>
  <c r="AC38" i="8"/>
  <c r="AC77" i="8"/>
  <c r="AG80" i="8"/>
  <c r="AG79" i="8"/>
  <c r="AG118" i="8"/>
  <c r="AG78" i="8"/>
  <c r="AG113" i="8"/>
  <c r="AG101" i="8"/>
  <c r="AG43" i="8"/>
  <c r="AG40" i="8"/>
  <c r="AG38" i="8"/>
  <c r="AG77" i="8"/>
  <c r="AK80" i="8"/>
  <c r="AK79" i="8"/>
  <c r="AK78" i="8"/>
  <c r="AK113" i="8"/>
  <c r="AK43" i="8"/>
  <c r="AK40" i="8"/>
  <c r="AK118" i="8"/>
  <c r="AK38" i="8"/>
  <c r="AK101" i="8"/>
  <c r="AK77" i="8"/>
  <c r="AO80" i="8"/>
  <c r="AO79" i="8"/>
  <c r="AO78" i="8"/>
  <c r="AO118" i="8"/>
  <c r="AO113" i="8"/>
  <c r="AO101" i="8"/>
  <c r="AO43" i="8"/>
  <c r="AO40" i="8"/>
  <c r="AO38" i="8"/>
  <c r="AO77" i="8"/>
  <c r="AS80" i="8"/>
  <c r="AS79" i="8"/>
  <c r="AS78" i="8"/>
  <c r="AS118" i="8"/>
  <c r="AS113" i="8"/>
  <c r="AS43" i="8"/>
  <c r="AS40" i="8"/>
  <c r="AS101" i="8"/>
  <c r="AS38" i="8"/>
  <c r="AS77" i="8"/>
  <c r="AW80" i="8"/>
  <c r="AW79" i="8"/>
  <c r="AW118" i="8"/>
  <c r="AW78" i="8"/>
  <c r="AW113" i="8"/>
  <c r="AW101" i="8"/>
  <c r="AW43" i="8"/>
  <c r="AW40" i="8"/>
  <c r="AW38" i="8"/>
  <c r="AW77" i="8"/>
  <c r="BA80" i="8"/>
  <c r="BA79" i="8"/>
  <c r="BA78" i="8"/>
  <c r="BA113" i="8"/>
  <c r="BA118" i="8"/>
  <c r="BA43" i="8"/>
  <c r="BA40" i="8"/>
  <c r="BA101" i="8"/>
  <c r="BA77" i="8"/>
  <c r="BA38" i="8"/>
  <c r="C79" i="8"/>
  <c r="C80" i="8"/>
  <c r="C101" i="8" s="1"/>
  <c r="C113" i="8"/>
  <c r="C77" i="8"/>
  <c r="C78" i="8"/>
  <c r="C118" i="8" s="1"/>
  <c r="C43" i="8"/>
  <c r="C38" i="8"/>
  <c r="C40" i="8"/>
  <c r="G79" i="8"/>
  <c r="G113" i="8"/>
  <c r="G80" i="8"/>
  <c r="G78" i="8"/>
  <c r="G77" i="8"/>
  <c r="G38" i="8"/>
  <c r="G43" i="8"/>
  <c r="G40" i="8"/>
  <c r="K113" i="8"/>
  <c r="K80" i="8"/>
  <c r="K78" i="8"/>
  <c r="K40" i="8"/>
  <c r="K77" i="8"/>
  <c r="K43" i="8"/>
  <c r="K79" i="8"/>
  <c r="K38" i="8"/>
  <c r="O113" i="8"/>
  <c r="O80" i="8"/>
  <c r="O79" i="8"/>
  <c r="O78" i="8"/>
  <c r="O38" i="8"/>
  <c r="O77" i="8"/>
  <c r="O40" i="8"/>
  <c r="O43" i="8"/>
  <c r="S80" i="8"/>
  <c r="S113" i="8"/>
  <c r="S79" i="8"/>
  <c r="S78" i="8"/>
  <c r="S77" i="8"/>
  <c r="S43" i="8"/>
  <c r="S38" i="8"/>
  <c r="S40" i="8"/>
  <c r="W79" i="8"/>
  <c r="W113" i="8"/>
  <c r="W80" i="8"/>
  <c r="W78" i="8"/>
  <c r="W77" i="8"/>
  <c r="W40" i="8"/>
  <c r="W38" i="8"/>
  <c r="W43" i="8"/>
  <c r="AA113" i="8"/>
  <c r="AA80" i="8"/>
  <c r="AA79" i="8"/>
  <c r="AA81" i="8" s="1"/>
  <c r="AA78" i="8"/>
  <c r="AA77" i="8"/>
  <c r="AA43" i="8"/>
  <c r="AA38" i="8"/>
  <c r="AA40" i="8"/>
  <c r="AE113" i="8"/>
  <c r="AE80" i="8"/>
  <c r="AE79" i="8"/>
  <c r="AE81" i="8" s="1"/>
  <c r="AE38" i="8"/>
  <c r="AE77" i="8"/>
  <c r="AE78" i="8"/>
  <c r="AE40" i="8"/>
  <c r="AE43" i="8"/>
  <c r="AI118" i="8"/>
  <c r="AI80" i="8"/>
  <c r="AI113" i="8"/>
  <c r="AI79" i="8"/>
  <c r="AI101" i="8"/>
  <c r="AI78" i="8"/>
  <c r="AI77" i="8"/>
  <c r="AI43" i="8"/>
  <c r="AI38" i="8"/>
  <c r="AI40" i="8"/>
  <c r="AM118" i="8"/>
  <c r="AM79" i="8"/>
  <c r="AM113" i="8"/>
  <c r="AM78" i="8"/>
  <c r="AM101" i="8"/>
  <c r="AM80" i="8"/>
  <c r="AM77" i="8"/>
  <c r="AM40" i="8"/>
  <c r="AM38" i="8"/>
  <c r="AM43" i="8"/>
  <c r="AQ118" i="8"/>
  <c r="AQ113" i="8"/>
  <c r="AQ80" i="8"/>
  <c r="AQ101" i="8"/>
  <c r="AQ79" i="8"/>
  <c r="AQ78" i="8"/>
  <c r="AQ77" i="8"/>
  <c r="AQ43" i="8"/>
  <c r="AQ40" i="8"/>
  <c r="AQ38" i="8"/>
  <c r="AU118" i="8"/>
  <c r="AU113" i="8"/>
  <c r="AU80" i="8"/>
  <c r="AU79" i="8"/>
  <c r="AU101" i="8"/>
  <c r="AU38" i="8"/>
  <c r="AU77" i="8"/>
  <c r="AU40" i="8"/>
  <c r="AU78" i="8"/>
  <c r="AU43" i="8"/>
  <c r="AY118" i="8"/>
  <c r="AY80" i="8"/>
  <c r="AY113" i="8"/>
  <c r="AY79" i="8"/>
  <c r="AY101" i="8"/>
  <c r="AY78" i="8"/>
  <c r="AY77" i="8"/>
  <c r="AY43" i="8"/>
  <c r="AY38" i="8"/>
  <c r="AY40" i="8"/>
  <c r="BC118" i="8"/>
  <c r="BC79" i="8"/>
  <c r="BC113" i="8"/>
  <c r="BC78" i="8"/>
  <c r="BC80" i="8"/>
  <c r="BC101" i="8"/>
  <c r="BC77" i="8"/>
  <c r="BC40" i="8"/>
  <c r="BC38" i="8"/>
  <c r="BC43" i="8"/>
  <c r="BG118" i="8"/>
  <c r="BG113" i="8"/>
  <c r="BG80" i="8"/>
  <c r="BG78" i="8"/>
  <c r="BG79" i="8"/>
  <c r="BG101" i="8"/>
  <c r="BG77" i="8"/>
  <c r="BG43" i="8"/>
  <c r="BG40" i="8"/>
  <c r="BG38" i="8"/>
  <c r="BK118" i="8"/>
  <c r="BK113" i="8"/>
  <c r="BK80" i="8"/>
  <c r="BK79" i="8"/>
  <c r="BK78" i="8"/>
  <c r="BK101" i="8"/>
  <c r="BK38" i="8"/>
  <c r="BK77" i="8"/>
  <c r="BK40" i="8"/>
  <c r="BK43" i="8"/>
  <c r="BO118" i="8"/>
  <c r="BO80" i="8"/>
  <c r="BO79" i="8"/>
  <c r="BO113" i="8"/>
  <c r="BO78" i="8"/>
  <c r="BO101" i="8"/>
  <c r="BO77" i="8"/>
  <c r="BO43" i="8"/>
  <c r="BO38" i="8"/>
  <c r="BO40" i="8"/>
  <c r="BS118" i="8"/>
  <c r="BS79" i="8"/>
  <c r="BS113" i="8"/>
  <c r="BS78" i="8"/>
  <c r="BS80" i="8"/>
  <c r="BS101" i="8"/>
  <c r="BS77" i="8"/>
  <c r="BS40" i="8"/>
  <c r="BS38" i="8"/>
  <c r="BS43" i="8"/>
  <c r="BW118" i="8"/>
  <c r="BW80" i="8"/>
  <c r="BW78" i="8"/>
  <c r="BW101" i="8"/>
  <c r="BW113" i="8"/>
  <c r="BW77" i="8"/>
  <c r="BW79" i="8"/>
  <c r="BW43" i="8"/>
  <c r="BW40" i="8"/>
  <c r="BW38" i="8"/>
  <c r="CA118" i="8"/>
  <c r="CA80" i="8"/>
  <c r="CA79" i="8"/>
  <c r="CA113" i="8"/>
  <c r="CA78" i="8"/>
  <c r="CA101" i="8"/>
  <c r="CA38" i="8"/>
  <c r="CA77" i="8"/>
  <c r="CA40" i="8"/>
  <c r="CA43" i="8"/>
  <c r="CE118" i="8"/>
  <c r="CE80" i="8"/>
  <c r="CE79" i="8"/>
  <c r="CE113" i="8"/>
  <c r="CE78" i="8"/>
  <c r="CE101" i="8"/>
  <c r="CE77" i="8"/>
  <c r="CE43" i="8"/>
  <c r="CE38" i="8"/>
  <c r="CE40" i="8"/>
  <c r="CI118" i="8"/>
  <c r="CI79" i="8"/>
  <c r="CI113" i="8"/>
  <c r="CI78" i="8"/>
  <c r="CI80" i="8"/>
  <c r="CI101" i="8"/>
  <c r="CI77" i="8"/>
  <c r="CI40" i="8"/>
  <c r="CI38" i="8"/>
  <c r="CI43" i="8"/>
  <c r="CM118" i="8"/>
  <c r="CM80" i="8"/>
  <c r="CM78" i="8"/>
  <c r="CM101" i="8"/>
  <c r="CM79" i="8"/>
  <c r="CM113" i="8"/>
  <c r="CM77" i="8"/>
  <c r="CM43" i="8"/>
  <c r="CM40" i="8"/>
  <c r="CM38" i="8"/>
  <c r="CQ118" i="8"/>
  <c r="CQ80" i="8"/>
  <c r="CQ79" i="8"/>
  <c r="CQ113" i="8"/>
  <c r="CQ78" i="8"/>
  <c r="CQ101" i="8"/>
  <c r="CQ38" i="8"/>
  <c r="CQ77" i="8"/>
  <c r="CQ40" i="8"/>
  <c r="CQ43" i="8"/>
  <c r="CU118" i="8"/>
  <c r="CU80" i="8"/>
  <c r="CU79" i="8"/>
  <c r="CU113" i="8"/>
  <c r="CU78" i="8"/>
  <c r="CU101" i="8"/>
  <c r="CU77" i="8"/>
  <c r="CU43" i="8"/>
  <c r="CU38" i="8"/>
  <c r="CU40" i="8"/>
  <c r="D80" i="8"/>
  <c r="D79" i="8"/>
  <c r="D113" i="8"/>
  <c r="D78" i="8"/>
  <c r="D43" i="8"/>
  <c r="D38" i="8"/>
  <c r="D40" i="8"/>
  <c r="D77" i="8"/>
  <c r="H80" i="8"/>
  <c r="H79" i="8"/>
  <c r="H78" i="8"/>
  <c r="H113" i="8"/>
  <c r="H38" i="8"/>
  <c r="H77" i="8"/>
  <c r="H43" i="8"/>
  <c r="H40" i="8"/>
  <c r="L80" i="8"/>
  <c r="L81" i="8" s="1"/>
  <c r="L79" i="8"/>
  <c r="L113" i="8"/>
  <c r="L78" i="8"/>
  <c r="L43" i="8"/>
  <c r="L38" i="8"/>
  <c r="L40" i="8"/>
  <c r="L77" i="8"/>
  <c r="P80" i="8"/>
  <c r="P81" i="8" s="1"/>
  <c r="P79" i="8"/>
  <c r="P113" i="8"/>
  <c r="P78" i="8"/>
  <c r="P40" i="8"/>
  <c r="P43" i="8"/>
  <c r="P77" i="8"/>
  <c r="P38" i="8"/>
  <c r="T80" i="8"/>
  <c r="T79" i="8"/>
  <c r="T43" i="8"/>
  <c r="T38" i="8"/>
  <c r="T77" i="8"/>
  <c r="T40" i="8"/>
  <c r="T113" i="8"/>
  <c r="T78" i="8"/>
  <c r="X80" i="8"/>
  <c r="X79" i="8"/>
  <c r="X78" i="8"/>
  <c r="X113" i="8"/>
  <c r="X40" i="8"/>
  <c r="X38" i="8"/>
  <c r="X77" i="8"/>
  <c r="X43" i="8"/>
  <c r="AB80" i="8"/>
  <c r="AB81" i="8" s="1"/>
  <c r="AB79" i="8"/>
  <c r="AB113" i="8"/>
  <c r="AB78" i="8"/>
  <c r="AB43" i="8"/>
  <c r="AB40" i="8"/>
  <c r="AB38" i="8"/>
  <c r="AB77" i="8"/>
  <c r="AF80" i="8"/>
  <c r="AF81" i="8" s="1"/>
  <c r="AF79" i="8"/>
  <c r="AF113" i="8"/>
  <c r="AF78" i="8"/>
  <c r="AF40" i="8"/>
  <c r="AF43" i="8"/>
  <c r="AF77" i="8"/>
  <c r="AF38" i="8"/>
  <c r="AJ118" i="8"/>
  <c r="AJ80" i="8"/>
  <c r="AJ79" i="8"/>
  <c r="AJ101" i="8"/>
  <c r="AJ78" i="8"/>
  <c r="AJ43" i="8"/>
  <c r="AJ38" i="8"/>
  <c r="AJ77" i="8"/>
  <c r="AJ113" i="8"/>
  <c r="AJ40" i="8"/>
  <c r="AN118" i="8"/>
  <c r="AN80" i="8"/>
  <c r="AN79" i="8"/>
  <c r="AN101" i="8"/>
  <c r="AN78" i="8"/>
  <c r="AN113" i="8"/>
  <c r="AN40" i="8"/>
  <c r="AN38" i="8"/>
  <c r="AN43" i="8"/>
  <c r="AN77" i="8"/>
  <c r="AR118" i="8"/>
  <c r="AR80" i="8"/>
  <c r="AR79" i="8"/>
  <c r="AR101" i="8"/>
  <c r="AR113" i="8"/>
  <c r="AR78" i="8"/>
  <c r="AR43" i="8"/>
  <c r="AR77" i="8"/>
  <c r="AR40" i="8"/>
  <c r="AR38" i="8"/>
  <c r="AV118" i="8"/>
  <c r="AV80" i="8"/>
  <c r="AV79" i="8"/>
  <c r="AV101" i="8"/>
  <c r="AV113" i="8"/>
  <c r="AV78" i="8"/>
  <c r="AV40" i="8"/>
  <c r="AV43" i="8"/>
  <c r="AV77" i="8"/>
  <c r="AV38" i="8"/>
  <c r="AZ118" i="8"/>
  <c r="AZ80" i="8"/>
  <c r="AZ79" i="8"/>
  <c r="AZ101" i="8"/>
  <c r="AZ43" i="8"/>
  <c r="AZ38" i="8"/>
  <c r="AZ77" i="8"/>
  <c r="AZ113" i="8"/>
  <c r="AZ78" i="8"/>
  <c r="AZ40" i="8"/>
  <c r="BD118" i="8"/>
  <c r="BD80" i="8"/>
  <c r="BD79" i="8"/>
  <c r="BD101" i="8"/>
  <c r="BD78" i="8"/>
  <c r="BD113" i="8"/>
  <c r="BD40" i="8"/>
  <c r="BD38" i="8"/>
  <c r="BD43" i="8"/>
  <c r="BD77" i="8"/>
  <c r="BH118" i="8"/>
  <c r="BH80" i="8"/>
  <c r="BH79" i="8"/>
  <c r="BH101" i="8"/>
  <c r="BH113" i="8"/>
  <c r="BH78" i="8"/>
  <c r="BH43" i="8"/>
  <c r="BH77" i="8"/>
  <c r="BH40" i="8"/>
  <c r="BH38" i="8"/>
  <c r="BL118" i="8"/>
  <c r="BL80" i="8"/>
  <c r="BL79" i="8"/>
  <c r="BL101" i="8"/>
  <c r="BL113" i="8"/>
  <c r="BL78" i="8"/>
  <c r="BL40" i="8"/>
  <c r="BL43" i="8"/>
  <c r="BL38" i="8"/>
  <c r="BL77" i="8"/>
  <c r="BP118" i="8"/>
  <c r="BP80" i="8"/>
  <c r="BP79" i="8"/>
  <c r="BP113" i="8"/>
  <c r="BP101" i="8"/>
  <c r="BP78" i="8"/>
  <c r="BP43" i="8"/>
  <c r="BP38" i="8"/>
  <c r="BP77" i="8"/>
  <c r="BP40" i="8"/>
  <c r="BT118" i="8"/>
  <c r="BT80" i="8"/>
  <c r="BT79" i="8"/>
  <c r="BT113" i="8"/>
  <c r="BT101" i="8"/>
  <c r="BT78" i="8"/>
  <c r="BT40" i="8"/>
  <c r="BT38" i="8"/>
  <c r="BT43" i="8"/>
  <c r="BT77" i="8"/>
  <c r="BX118" i="8"/>
  <c r="BX80" i="8"/>
  <c r="BX79" i="8"/>
  <c r="BX113" i="8"/>
  <c r="BX101" i="8"/>
  <c r="BX78" i="8"/>
  <c r="BX43" i="8"/>
  <c r="BX77" i="8"/>
  <c r="BX40" i="8"/>
  <c r="BX38" i="8"/>
  <c r="CB118" i="8"/>
  <c r="CB80" i="8"/>
  <c r="CB79" i="8"/>
  <c r="CB113" i="8"/>
  <c r="CB101" i="8"/>
  <c r="CB78" i="8"/>
  <c r="CB40" i="8"/>
  <c r="CB77" i="8"/>
  <c r="CB43" i="8"/>
  <c r="CB38" i="8"/>
  <c r="CF118" i="8"/>
  <c r="CF80" i="8"/>
  <c r="CF79" i="8"/>
  <c r="CF113" i="8"/>
  <c r="CF101" i="8"/>
  <c r="CF78" i="8"/>
  <c r="CF43" i="8"/>
  <c r="CF38" i="8"/>
  <c r="CF40" i="8"/>
  <c r="CF77" i="8"/>
  <c r="CJ118" i="8"/>
  <c r="CJ80" i="8"/>
  <c r="CJ79" i="8"/>
  <c r="CJ113" i="8"/>
  <c r="CJ101" i="8"/>
  <c r="CJ78" i="8"/>
  <c r="CJ40" i="8"/>
  <c r="CJ77" i="8"/>
  <c r="CJ38" i="8"/>
  <c r="CJ43" i="8"/>
  <c r="CN118" i="8"/>
  <c r="CN80" i="8"/>
  <c r="CN79" i="8"/>
  <c r="CN113" i="8"/>
  <c r="CN101" i="8"/>
  <c r="CN78" i="8"/>
  <c r="CN43" i="8"/>
  <c r="CN40" i="8"/>
  <c r="CN38" i="8"/>
  <c r="CN77" i="8"/>
  <c r="CR118" i="8"/>
  <c r="CR80" i="8"/>
  <c r="CR79" i="8"/>
  <c r="CR113" i="8"/>
  <c r="CR101" i="8"/>
  <c r="CR78" i="8"/>
  <c r="CR40" i="8"/>
  <c r="CR43" i="8"/>
  <c r="CR38" i="8"/>
  <c r="CR77" i="8"/>
  <c r="CV118" i="8"/>
  <c r="CV80" i="8"/>
  <c r="CV79" i="8"/>
  <c r="CV113" i="8"/>
  <c r="CV101" i="8"/>
  <c r="CV78" i="8"/>
  <c r="CV43" i="8"/>
  <c r="CV38" i="8"/>
  <c r="CV77" i="8"/>
  <c r="CV40" i="8"/>
  <c r="BQ80" i="8"/>
  <c r="BQ79" i="8"/>
  <c r="BQ113" i="8"/>
  <c r="BQ78" i="8"/>
  <c r="BQ118" i="8"/>
  <c r="BQ43" i="8"/>
  <c r="BQ40" i="8"/>
  <c r="BQ101" i="8"/>
  <c r="BQ77" i="8"/>
  <c r="BQ38" i="8"/>
  <c r="BU80" i="8"/>
  <c r="BU79" i="8"/>
  <c r="BU113" i="8"/>
  <c r="BU78" i="8"/>
  <c r="BU118" i="8"/>
  <c r="BU101" i="8"/>
  <c r="BU43" i="8"/>
  <c r="BU40" i="8"/>
  <c r="BU38" i="8"/>
  <c r="BU77" i="8"/>
  <c r="BY80" i="8"/>
  <c r="BY79" i="8"/>
  <c r="BY113" i="8"/>
  <c r="BY78" i="8"/>
  <c r="BY118" i="8"/>
  <c r="BY43" i="8"/>
  <c r="BY40" i="8"/>
  <c r="BY101" i="8"/>
  <c r="BY38" i="8"/>
  <c r="BY77" i="8"/>
  <c r="CC80" i="8"/>
  <c r="CC79" i="8"/>
  <c r="CC113" i="8"/>
  <c r="CC118" i="8"/>
  <c r="CC78" i="8"/>
  <c r="CC101" i="8"/>
  <c r="CC43" i="8"/>
  <c r="CC40" i="8"/>
  <c r="CC38" i="8"/>
  <c r="CC77" i="8"/>
  <c r="CG80" i="8"/>
  <c r="CG79" i="8"/>
  <c r="CG113" i="8"/>
  <c r="CG78" i="8"/>
  <c r="CG43" i="8"/>
  <c r="CG40" i="8"/>
  <c r="CG101" i="8"/>
  <c r="CG118" i="8"/>
  <c r="CG77" i="8"/>
  <c r="CG38" i="8"/>
  <c r="CK80" i="8"/>
  <c r="CK79" i="8"/>
  <c r="CK113" i="8"/>
  <c r="CK78" i="8"/>
  <c r="CK118" i="8"/>
  <c r="CK101" i="8"/>
  <c r="CK43" i="8"/>
  <c r="CK40" i="8"/>
  <c r="CK38" i="8"/>
  <c r="CK77" i="8"/>
  <c r="CO80" i="8"/>
  <c r="CO79" i="8"/>
  <c r="CO113" i="8"/>
  <c r="CO78" i="8"/>
  <c r="CO118" i="8"/>
  <c r="CO43" i="8"/>
  <c r="CO40" i="8"/>
  <c r="CO38" i="8"/>
  <c r="CO77" i="8"/>
  <c r="CO101" i="8"/>
  <c r="CS80" i="8"/>
  <c r="CS79" i="8"/>
  <c r="CS113" i="8"/>
  <c r="CS118" i="8"/>
  <c r="CS78" i="8"/>
  <c r="CS101" i="8"/>
  <c r="CS43" i="8"/>
  <c r="CS40" i="8"/>
  <c r="CS38" i="8"/>
  <c r="CS77" i="8"/>
  <c r="CW80" i="8"/>
  <c r="CW79" i="8"/>
  <c r="CW113" i="8"/>
  <c r="CW78" i="8"/>
  <c r="CW43" i="8"/>
  <c r="CW40" i="8"/>
  <c r="CW118" i="8"/>
  <c r="CW77" i="8"/>
  <c r="CW101" i="8"/>
  <c r="CW38" i="8"/>
  <c r="BE80" i="8"/>
  <c r="BE79" i="8"/>
  <c r="BE78" i="8"/>
  <c r="BE118" i="8"/>
  <c r="BE113" i="8"/>
  <c r="BE101" i="8"/>
  <c r="BE43" i="8"/>
  <c r="BE40" i="8"/>
  <c r="BE38" i="8"/>
  <c r="BE77" i="8"/>
  <c r="BI80" i="8"/>
  <c r="BI79" i="8"/>
  <c r="BI78" i="8"/>
  <c r="BI118" i="8"/>
  <c r="BI113" i="8"/>
  <c r="BI43" i="8"/>
  <c r="BI40" i="8"/>
  <c r="BI38" i="8"/>
  <c r="BI77" i="8"/>
  <c r="BI101" i="8"/>
  <c r="BM80" i="8"/>
  <c r="BM79" i="8"/>
  <c r="BM113" i="8"/>
  <c r="BM118" i="8"/>
  <c r="BM78" i="8"/>
  <c r="BM101" i="8"/>
  <c r="BM43" i="8"/>
  <c r="BM40" i="8"/>
  <c r="BM38" i="8"/>
  <c r="BM77" i="8"/>
  <c r="F80" i="8"/>
  <c r="F79" i="8"/>
  <c r="F113" i="8"/>
  <c r="F43" i="8"/>
  <c r="F40" i="8"/>
  <c r="F38" i="8"/>
  <c r="F77" i="8"/>
  <c r="F118" i="8" s="1"/>
  <c r="F78" i="8"/>
  <c r="J80" i="8"/>
  <c r="J79" i="8"/>
  <c r="J43" i="8"/>
  <c r="J40" i="8"/>
  <c r="J38" i="8"/>
  <c r="J113" i="8"/>
  <c r="J77" i="8"/>
  <c r="J118" i="8" s="1"/>
  <c r="J78" i="8"/>
  <c r="N80" i="8"/>
  <c r="N79" i="8"/>
  <c r="N113" i="8"/>
  <c r="N78" i="8"/>
  <c r="N43" i="8"/>
  <c r="N40" i="8"/>
  <c r="N38" i="8"/>
  <c r="N77" i="8"/>
  <c r="R80" i="8"/>
  <c r="R79" i="8"/>
  <c r="R113" i="8"/>
  <c r="R43" i="8"/>
  <c r="R40" i="8"/>
  <c r="R38" i="8"/>
  <c r="R78" i="8"/>
  <c r="R77" i="8"/>
  <c r="V80" i="8"/>
  <c r="V79" i="8"/>
  <c r="V113" i="8"/>
  <c r="V43" i="8"/>
  <c r="V40" i="8"/>
  <c r="V38" i="8"/>
  <c r="V78" i="8"/>
  <c r="V77" i="8"/>
  <c r="Z80" i="8"/>
  <c r="Z79" i="8"/>
  <c r="Z113" i="8"/>
  <c r="Z43" i="8"/>
  <c r="Z40" i="8"/>
  <c r="Z38" i="8"/>
  <c r="Z77" i="8"/>
  <c r="Z118" i="8" s="1"/>
  <c r="Z78" i="8"/>
  <c r="AD80" i="8"/>
  <c r="AD79" i="8"/>
  <c r="AD113" i="8"/>
  <c r="AD78" i="8"/>
  <c r="AD43" i="8"/>
  <c r="AD40" i="8"/>
  <c r="AD38" i="8"/>
  <c r="AD77" i="8"/>
  <c r="AH80" i="8"/>
  <c r="AH79" i="8"/>
  <c r="AH118" i="8"/>
  <c r="AH113" i="8"/>
  <c r="AH101" i="8"/>
  <c r="AH43" i="8"/>
  <c r="AH40" i="8"/>
  <c r="AH38" i="8"/>
  <c r="AH78" i="8"/>
  <c r="AH77" i="8"/>
  <c r="AL80" i="8"/>
  <c r="AL79" i="8"/>
  <c r="AL118" i="8"/>
  <c r="AL113" i="8"/>
  <c r="AL101" i="8"/>
  <c r="AL43" i="8"/>
  <c r="AL40" i="8"/>
  <c r="AL38" i="8"/>
  <c r="AL78" i="8"/>
  <c r="AL77" i="8"/>
  <c r="AP80" i="8"/>
  <c r="AP79" i="8"/>
  <c r="AP118" i="8"/>
  <c r="AP113" i="8"/>
  <c r="AP101" i="8"/>
  <c r="AP43" i="8"/>
  <c r="AP40" i="8"/>
  <c r="AP38" i="8"/>
  <c r="AP77" i="8"/>
  <c r="AP78" i="8"/>
  <c r="AT80" i="8"/>
  <c r="AT79" i="8"/>
  <c r="AT118" i="8"/>
  <c r="AT113" i="8"/>
  <c r="AT101" i="8"/>
  <c r="AT78" i="8"/>
  <c r="AT43" i="8"/>
  <c r="AT40" i="8"/>
  <c r="AT38" i="8"/>
  <c r="AT77" i="8"/>
  <c r="AX80" i="8"/>
  <c r="AX79" i="8"/>
  <c r="AX118" i="8"/>
  <c r="AX113" i="8"/>
  <c r="AX101" i="8"/>
  <c r="AX43" i="8"/>
  <c r="AX40" i="8"/>
  <c r="AX38" i="8"/>
  <c r="AX78" i="8"/>
  <c r="AX77" i="8"/>
  <c r="BB80" i="8"/>
  <c r="BB79" i="8"/>
  <c r="BB118" i="8"/>
  <c r="BB113" i="8"/>
  <c r="BB101" i="8"/>
  <c r="BB43" i="8"/>
  <c r="BB40" i="8"/>
  <c r="BB38" i="8"/>
  <c r="BB78" i="8"/>
  <c r="BB77" i="8"/>
  <c r="BF80" i="8"/>
  <c r="BF79" i="8"/>
  <c r="BF118" i="8"/>
  <c r="BF113" i="8"/>
  <c r="BF101" i="8"/>
  <c r="BF43" i="8"/>
  <c r="BF40" i="8"/>
  <c r="BF38" i="8"/>
  <c r="BF78" i="8"/>
  <c r="BF77" i="8"/>
  <c r="BJ80" i="8"/>
  <c r="BJ79" i="8"/>
  <c r="BJ118" i="8"/>
  <c r="BJ113" i="8"/>
  <c r="BJ101" i="8"/>
  <c r="BJ43" i="8"/>
  <c r="BJ40" i="8"/>
  <c r="BJ38" i="8"/>
  <c r="BJ78" i="8"/>
  <c r="BJ77" i="8"/>
  <c r="BN80" i="8"/>
  <c r="BN79" i="8"/>
  <c r="BN118" i="8"/>
  <c r="BN113" i="8"/>
  <c r="BN101" i="8"/>
  <c r="BN43" i="8"/>
  <c r="BN40" i="8"/>
  <c r="BN38" i="8"/>
  <c r="BN77" i="8"/>
  <c r="BN78" i="8"/>
  <c r="BR80" i="8"/>
  <c r="BR79" i="8"/>
  <c r="BR113" i="8"/>
  <c r="BR118" i="8"/>
  <c r="BR101" i="8"/>
  <c r="BR43" i="8"/>
  <c r="BR40" i="8"/>
  <c r="BR38" i="8"/>
  <c r="BR78" i="8"/>
  <c r="BR77" i="8"/>
  <c r="BV80" i="8"/>
  <c r="BV79" i="8"/>
  <c r="BV113" i="8"/>
  <c r="BV118" i="8"/>
  <c r="BV101" i="8"/>
  <c r="BV43" i="8"/>
  <c r="BV40" i="8"/>
  <c r="BV38" i="8"/>
  <c r="BV77" i="8"/>
  <c r="BV78" i="8"/>
  <c r="BZ80" i="8"/>
  <c r="BZ79" i="8"/>
  <c r="BZ113" i="8"/>
  <c r="BZ118" i="8"/>
  <c r="BZ101" i="8"/>
  <c r="BZ43" i="8"/>
  <c r="BZ40" i="8"/>
  <c r="BZ38" i="8"/>
  <c r="BZ78" i="8"/>
  <c r="BZ77" i="8"/>
  <c r="CD80" i="8"/>
  <c r="CD79" i="8"/>
  <c r="CD113" i="8"/>
  <c r="CD118" i="8"/>
  <c r="CD101" i="8"/>
  <c r="CD43" i="8"/>
  <c r="CD40" i="8"/>
  <c r="CD38" i="8"/>
  <c r="CD78" i="8"/>
  <c r="CD77" i="8"/>
  <c r="CH80" i="8"/>
  <c r="CH79" i="8"/>
  <c r="CH113" i="8"/>
  <c r="CH118" i="8"/>
  <c r="CH101" i="8"/>
  <c r="CH43" i="8"/>
  <c r="CH40" i="8"/>
  <c r="CH38" i="8"/>
  <c r="CH78" i="8"/>
  <c r="CH77" i="8"/>
  <c r="CL80" i="8"/>
  <c r="CL79" i="8"/>
  <c r="CL113" i="8"/>
  <c r="CL118" i="8"/>
  <c r="CL101" i="8"/>
  <c r="CL43" i="8"/>
  <c r="CL40" i="8"/>
  <c r="CL38" i="8"/>
  <c r="CL78" i="8"/>
  <c r="CL77" i="8"/>
  <c r="CP80" i="8"/>
  <c r="CP79" i="8"/>
  <c r="CP113" i="8"/>
  <c r="CP118" i="8"/>
  <c r="CP101" i="8"/>
  <c r="CP43" i="8"/>
  <c r="CP40" i="8"/>
  <c r="CP38" i="8"/>
  <c r="CP78" i="8"/>
  <c r="CP77" i="8"/>
  <c r="CT80" i="8"/>
  <c r="CT79" i="8"/>
  <c r="CT113" i="8"/>
  <c r="CT118" i="8"/>
  <c r="CT101" i="8"/>
  <c r="CT43" i="8"/>
  <c r="CT40" i="8"/>
  <c r="CT38" i="8"/>
  <c r="CT77" i="8"/>
  <c r="CT78" i="8"/>
  <c r="CX80" i="8"/>
  <c r="CX113" i="8"/>
  <c r="CX118" i="8"/>
  <c r="CX101" i="8"/>
  <c r="CX79" i="8"/>
  <c r="CX43" i="8"/>
  <c r="CX40" i="8"/>
  <c r="CX38" i="8"/>
  <c r="CX78" i="8"/>
  <c r="CX77" i="8"/>
  <c r="AJ143" i="8"/>
  <c r="AN143" i="8"/>
  <c r="AR143" i="8"/>
  <c r="AV143" i="8"/>
  <c r="AZ143" i="8"/>
  <c r="BD143" i="8"/>
  <c r="BH143" i="8"/>
  <c r="BL143" i="8"/>
  <c r="BP143" i="8"/>
  <c r="BT143" i="8"/>
  <c r="BX143" i="8"/>
  <c r="CB143" i="8"/>
  <c r="CF143" i="8"/>
  <c r="CJ143" i="8"/>
  <c r="CN143" i="8"/>
  <c r="CR143" i="8"/>
  <c r="CV143" i="8"/>
  <c r="AG143" i="8"/>
  <c r="AK143" i="8"/>
  <c r="AO143" i="8"/>
  <c r="AS143" i="8"/>
  <c r="AW143" i="8"/>
  <c r="BA143" i="8"/>
  <c r="BE143" i="8"/>
  <c r="BI143" i="8"/>
  <c r="BM143" i="8"/>
  <c r="BQ143" i="8"/>
  <c r="BU143" i="8"/>
  <c r="BY143" i="8"/>
  <c r="CC143" i="8"/>
  <c r="CG143" i="8"/>
  <c r="CK143" i="8"/>
  <c r="CO143" i="8"/>
  <c r="CS143" i="8"/>
  <c r="CW143" i="8"/>
  <c r="AH143" i="8"/>
  <c r="AL143" i="8"/>
  <c r="AP143" i="8"/>
  <c r="AT143" i="8"/>
  <c r="AX143" i="8"/>
  <c r="BB143" i="8"/>
  <c r="BF143" i="8"/>
  <c r="BJ143" i="8"/>
  <c r="BN143" i="8"/>
  <c r="BR143" i="8"/>
  <c r="BV143" i="8"/>
  <c r="BZ143" i="8"/>
  <c r="CD143" i="8"/>
  <c r="CH143" i="8"/>
  <c r="CL143" i="8"/>
  <c r="CP143" i="8"/>
  <c r="CT143" i="8"/>
  <c r="CX143" i="8"/>
  <c r="AI143" i="8"/>
  <c r="AM143" i="8"/>
  <c r="AQ143" i="8"/>
  <c r="AU143" i="8"/>
  <c r="AY143" i="8"/>
  <c r="BC143" i="8"/>
  <c r="BG143" i="8"/>
  <c r="BK143" i="8"/>
  <c r="BO143" i="8"/>
  <c r="BS143" i="8"/>
  <c r="BW143" i="8"/>
  <c r="CA143" i="8"/>
  <c r="CE143" i="8"/>
  <c r="CI143" i="8"/>
  <c r="CM143" i="8"/>
  <c r="CQ143" i="8"/>
  <c r="CU143" i="8"/>
  <c r="AJ142" i="8"/>
  <c r="AR142" i="8"/>
  <c r="AZ142" i="8"/>
  <c r="BH142" i="8"/>
  <c r="BP142" i="8"/>
  <c r="BX142" i="8"/>
  <c r="CF142" i="8"/>
  <c r="CN142" i="8"/>
  <c r="CV142" i="8"/>
  <c r="AG142" i="8"/>
  <c r="AK142" i="8"/>
  <c r="AO142" i="8"/>
  <c r="AS142" i="8"/>
  <c r="AW142" i="8"/>
  <c r="BA142" i="8"/>
  <c r="BE142" i="8"/>
  <c r="BI142" i="8"/>
  <c r="BM142" i="8"/>
  <c r="BQ142" i="8"/>
  <c r="BU142" i="8"/>
  <c r="BY142" i="8"/>
  <c r="CC142" i="8"/>
  <c r="CG142" i="8"/>
  <c r="CK142" i="8"/>
  <c r="CO142" i="8"/>
  <c r="CS142" i="8"/>
  <c r="CW142" i="8"/>
  <c r="AN142" i="8"/>
  <c r="AV142" i="8"/>
  <c r="BD142" i="8"/>
  <c r="BL142" i="8"/>
  <c r="BT142" i="8"/>
  <c r="CB142" i="8"/>
  <c r="CJ142" i="8"/>
  <c r="CR142" i="8"/>
  <c r="AH142" i="8"/>
  <c r="AL142" i="8"/>
  <c r="AP142" i="8"/>
  <c r="AT142" i="8"/>
  <c r="AX142" i="8"/>
  <c r="BB142" i="8"/>
  <c r="BF142" i="8"/>
  <c r="BJ142" i="8"/>
  <c r="BN142" i="8"/>
  <c r="BR142" i="8"/>
  <c r="BV142" i="8"/>
  <c r="BZ142" i="8"/>
  <c r="CD142" i="8"/>
  <c r="CH142" i="8"/>
  <c r="CL142" i="8"/>
  <c r="CP142" i="8"/>
  <c r="CT142" i="8"/>
  <c r="CX142" i="8"/>
  <c r="AI142" i="8"/>
  <c r="AM142" i="8"/>
  <c r="AQ142" i="8"/>
  <c r="AU142" i="8"/>
  <c r="AY142" i="8"/>
  <c r="BC142" i="8"/>
  <c r="BG142" i="8"/>
  <c r="BK142" i="8"/>
  <c r="BO142" i="8"/>
  <c r="BS142" i="8"/>
  <c r="BW142" i="8"/>
  <c r="CA142" i="8"/>
  <c r="CE142" i="8"/>
  <c r="CI142" i="8"/>
  <c r="CM142" i="8"/>
  <c r="CQ142" i="8"/>
  <c r="CU142" i="8"/>
  <c r="B143" i="8"/>
  <c r="B144" i="8" s="1"/>
  <c r="B148" i="8"/>
  <c r="B149" i="8" s="1"/>
  <c r="B150" i="8" s="1"/>
  <c r="AQ150" i="8"/>
  <c r="BC150" i="8"/>
  <c r="BO150" i="8"/>
  <c r="CE150" i="8"/>
  <c r="AJ150" i="8"/>
  <c r="AN150" i="8"/>
  <c r="AR150" i="8"/>
  <c r="AV150" i="8"/>
  <c r="AZ150" i="8"/>
  <c r="BD150" i="8"/>
  <c r="BH150" i="8"/>
  <c r="BL150" i="8"/>
  <c r="BP150" i="8"/>
  <c r="BT150" i="8"/>
  <c r="BX150" i="8"/>
  <c r="CB150" i="8"/>
  <c r="CF150" i="8"/>
  <c r="CJ150" i="8"/>
  <c r="CN150" i="8"/>
  <c r="CR150" i="8"/>
  <c r="CV150" i="8"/>
  <c r="AI150" i="8"/>
  <c r="AU150" i="8"/>
  <c r="BG150" i="8"/>
  <c r="BW150" i="8"/>
  <c r="AG150" i="8"/>
  <c r="AK150" i="8"/>
  <c r="AO150" i="8"/>
  <c r="AS150" i="8"/>
  <c r="AW150" i="8"/>
  <c r="BA150" i="8"/>
  <c r="BE150" i="8"/>
  <c r="BI150" i="8"/>
  <c r="BM150" i="8"/>
  <c r="BQ150" i="8"/>
  <c r="BU150" i="8"/>
  <c r="BY150" i="8"/>
  <c r="CC150" i="8"/>
  <c r="CG150" i="8"/>
  <c r="CK150" i="8"/>
  <c r="CO150" i="8"/>
  <c r="CS150" i="8"/>
  <c r="CW150" i="8"/>
  <c r="AH150" i="8"/>
  <c r="AL150" i="8"/>
  <c r="AP150" i="8"/>
  <c r="AT150" i="8"/>
  <c r="AX150" i="8"/>
  <c r="BB150" i="8"/>
  <c r="BF150" i="8"/>
  <c r="BJ150" i="8"/>
  <c r="BN150" i="8"/>
  <c r="BR150" i="8"/>
  <c r="BV150" i="8"/>
  <c r="BZ150" i="8"/>
  <c r="CD150" i="8"/>
  <c r="CH150" i="8"/>
  <c r="CL150" i="8"/>
  <c r="CP150" i="8"/>
  <c r="CT150" i="8"/>
  <c r="CX150" i="8"/>
  <c r="AM150" i="8"/>
  <c r="AY150" i="8"/>
  <c r="BK150" i="8"/>
  <c r="BS150" i="8"/>
  <c r="CA150" i="8"/>
  <c r="CI150" i="8"/>
  <c r="CM150" i="8"/>
  <c r="CQ150" i="8"/>
  <c r="CU150" i="8"/>
  <c r="AJ151" i="8"/>
  <c r="AJ149" i="8"/>
  <c r="AV151" i="8"/>
  <c r="AV149" i="8"/>
  <c r="BH151" i="8"/>
  <c r="BH149" i="8"/>
  <c r="BT151" i="8"/>
  <c r="BT149" i="8"/>
  <c r="CB151" i="8"/>
  <c r="CB149" i="8"/>
  <c r="CN151" i="8"/>
  <c r="CN149" i="8"/>
  <c r="CV151" i="8"/>
  <c r="CV149" i="8"/>
  <c r="AG149" i="8"/>
  <c r="AG151" i="8"/>
  <c r="AK149" i="8"/>
  <c r="AK151" i="8"/>
  <c r="AO149" i="8"/>
  <c r="AO151" i="8"/>
  <c r="AS151" i="8"/>
  <c r="AS149" i="8"/>
  <c r="AW149" i="8"/>
  <c r="AW151" i="8"/>
  <c r="BA149" i="8"/>
  <c r="BA151" i="8"/>
  <c r="BE149" i="8"/>
  <c r="BE151" i="8"/>
  <c r="BI151" i="8"/>
  <c r="BI149" i="8"/>
  <c r="BM151" i="8"/>
  <c r="BM149" i="8"/>
  <c r="BQ151" i="8"/>
  <c r="BQ149" i="8"/>
  <c r="BU149" i="8"/>
  <c r="BU151" i="8"/>
  <c r="BY151" i="8"/>
  <c r="BY149" i="8"/>
  <c r="CC151" i="8"/>
  <c r="CC149" i="8"/>
  <c r="CG151" i="8"/>
  <c r="CG149" i="8"/>
  <c r="CK149" i="8"/>
  <c r="CK151" i="8"/>
  <c r="CO151" i="8"/>
  <c r="CO149" i="8"/>
  <c r="CS151" i="8"/>
  <c r="CS149" i="8"/>
  <c r="CW151" i="8"/>
  <c r="CW149" i="8"/>
  <c r="AR151" i="8"/>
  <c r="AR149" i="8"/>
  <c r="BD151" i="8"/>
  <c r="BD149" i="8"/>
  <c r="BP151" i="8"/>
  <c r="BP149" i="8"/>
  <c r="CJ151" i="8"/>
  <c r="CJ149" i="8"/>
  <c r="AH151" i="8"/>
  <c r="AH149" i="8"/>
  <c r="AL151" i="8"/>
  <c r="AL149" i="8"/>
  <c r="AP149" i="8"/>
  <c r="AP151" i="8"/>
  <c r="AT149" i="8"/>
  <c r="AT151" i="8"/>
  <c r="AX151" i="8"/>
  <c r="AX149" i="8"/>
  <c r="BB151" i="8"/>
  <c r="BB149" i="8"/>
  <c r="BF149" i="8"/>
  <c r="BF151" i="8"/>
  <c r="BJ149" i="8"/>
  <c r="BJ151" i="8"/>
  <c r="BN151" i="8"/>
  <c r="BN149" i="8"/>
  <c r="BR149" i="8"/>
  <c r="BR151" i="8"/>
  <c r="BV149" i="8"/>
  <c r="BV151" i="8"/>
  <c r="BZ149" i="8"/>
  <c r="BZ151" i="8"/>
  <c r="CD151" i="8"/>
  <c r="CD149" i="8"/>
  <c r="CH149" i="8"/>
  <c r="CH151" i="8"/>
  <c r="CL149" i="8"/>
  <c r="CL151" i="8"/>
  <c r="CP149" i="8"/>
  <c r="CP151" i="8"/>
  <c r="CT151" i="8"/>
  <c r="CT149" i="8"/>
  <c r="CX151" i="8"/>
  <c r="CX149" i="8"/>
  <c r="AN151" i="8"/>
  <c r="AN149" i="8"/>
  <c r="AZ151" i="8"/>
  <c r="AZ149" i="8"/>
  <c r="BL151" i="8"/>
  <c r="BL149" i="8"/>
  <c r="BX151" i="8"/>
  <c r="BX149" i="8"/>
  <c r="CF151" i="8"/>
  <c r="CF149" i="8"/>
  <c r="CR151" i="8"/>
  <c r="CR149" i="8"/>
  <c r="AI149" i="8"/>
  <c r="AI151" i="8"/>
  <c r="AM151" i="8"/>
  <c r="AM149" i="8"/>
  <c r="AQ149" i="8"/>
  <c r="AQ151" i="8"/>
  <c r="AU149" i="8"/>
  <c r="AU151" i="8"/>
  <c r="AY151" i="8"/>
  <c r="AY149" i="8"/>
  <c r="BC151" i="8"/>
  <c r="BC149" i="8"/>
  <c r="BG151" i="8"/>
  <c r="BG149" i="8"/>
  <c r="BK151" i="8"/>
  <c r="BK149" i="8"/>
  <c r="BO151" i="8"/>
  <c r="BO149" i="8"/>
  <c r="BS151" i="8"/>
  <c r="BS149" i="8"/>
  <c r="BW151" i="8"/>
  <c r="BW149" i="8"/>
  <c r="CA151" i="8"/>
  <c r="CA149" i="8"/>
  <c r="CE151" i="8"/>
  <c r="CE149" i="8"/>
  <c r="CI151" i="8"/>
  <c r="CI149" i="8"/>
  <c r="CM151" i="8"/>
  <c r="CM149" i="8"/>
  <c r="CQ151" i="8"/>
  <c r="CQ149" i="8"/>
  <c r="CU151" i="8"/>
  <c r="CU149" i="8"/>
  <c r="P131" i="8"/>
  <c r="AB131" i="8"/>
  <c r="AN81" i="8"/>
  <c r="AN131" i="8"/>
  <c r="AV131" i="8"/>
  <c r="AV81" i="8"/>
  <c r="BH131" i="8"/>
  <c r="BH81" i="8"/>
  <c r="BT131" i="8"/>
  <c r="BT81" i="8"/>
  <c r="CF131" i="8"/>
  <c r="CF81" i="8"/>
  <c r="CN81" i="8"/>
  <c r="CN131" i="8"/>
  <c r="E131" i="8"/>
  <c r="I131" i="8"/>
  <c r="I81" i="8"/>
  <c r="M131" i="8"/>
  <c r="Q131" i="8"/>
  <c r="U131" i="8"/>
  <c r="Y131" i="8"/>
  <c r="AC81" i="8"/>
  <c r="AC131" i="8"/>
  <c r="AG81" i="8"/>
  <c r="AG131" i="8"/>
  <c r="AK131" i="8"/>
  <c r="AK81" i="8"/>
  <c r="AO81" i="8"/>
  <c r="AO131" i="8"/>
  <c r="AS81" i="8"/>
  <c r="AS131" i="8"/>
  <c r="AW81" i="8"/>
  <c r="AW131" i="8"/>
  <c r="BA131" i="8"/>
  <c r="BA81" i="8"/>
  <c r="BE81" i="8"/>
  <c r="BE131" i="8"/>
  <c r="BI81" i="8"/>
  <c r="BI131" i="8"/>
  <c r="BM81" i="8"/>
  <c r="BM131" i="8"/>
  <c r="BQ81" i="8"/>
  <c r="BQ131" i="8"/>
  <c r="BU81" i="8"/>
  <c r="BU131" i="8"/>
  <c r="BY81" i="8"/>
  <c r="BY131" i="8"/>
  <c r="CC81" i="8"/>
  <c r="CC131" i="8"/>
  <c r="CG81" i="8"/>
  <c r="CG131" i="8"/>
  <c r="CK81" i="8"/>
  <c r="CK131" i="8"/>
  <c r="CO81" i="8"/>
  <c r="CO131" i="8"/>
  <c r="CS81" i="8"/>
  <c r="CS131" i="8"/>
  <c r="CW81" i="8"/>
  <c r="CW131" i="8"/>
  <c r="H131" i="8"/>
  <c r="T131" i="8"/>
  <c r="AF131" i="8"/>
  <c r="AR81" i="8"/>
  <c r="AR131" i="8"/>
  <c r="BD81" i="8"/>
  <c r="BD131" i="8"/>
  <c r="BP131" i="8"/>
  <c r="BP81" i="8"/>
  <c r="BX81" i="8"/>
  <c r="BX131" i="8"/>
  <c r="CJ131" i="8"/>
  <c r="CJ81" i="8"/>
  <c r="CV131" i="8"/>
  <c r="CV81" i="8"/>
  <c r="F131" i="8"/>
  <c r="J131" i="8"/>
  <c r="N131" i="8"/>
  <c r="R131" i="8"/>
  <c r="V131" i="8"/>
  <c r="Z131" i="8"/>
  <c r="AD131" i="8"/>
  <c r="AD81" i="8"/>
  <c r="AH81" i="8"/>
  <c r="AH131" i="8"/>
  <c r="AL131" i="8"/>
  <c r="AL81" i="8"/>
  <c r="AP131" i="8"/>
  <c r="AP81" i="8"/>
  <c r="AT131" i="8"/>
  <c r="AT81" i="8"/>
  <c r="AX81" i="8"/>
  <c r="AX131" i="8"/>
  <c r="BB131" i="8"/>
  <c r="BB81" i="8"/>
  <c r="BF131" i="8"/>
  <c r="BF81" i="8"/>
  <c r="BJ131" i="8"/>
  <c r="BJ81" i="8"/>
  <c r="BN131" i="8"/>
  <c r="BN81" i="8"/>
  <c r="BR131" i="8"/>
  <c r="BR81" i="8"/>
  <c r="BV131" i="8"/>
  <c r="BV81" i="8"/>
  <c r="BZ131" i="8"/>
  <c r="BZ81" i="8"/>
  <c r="CD131" i="8"/>
  <c r="CD81" i="8"/>
  <c r="CH131" i="8"/>
  <c r="CH81" i="8"/>
  <c r="CL131" i="8"/>
  <c r="CL81" i="8"/>
  <c r="CP131" i="8"/>
  <c r="CP81" i="8"/>
  <c r="CT131" i="8"/>
  <c r="CT81" i="8"/>
  <c r="CX131" i="8"/>
  <c r="CX81" i="8"/>
  <c r="D131" i="8"/>
  <c r="L131" i="8"/>
  <c r="X131" i="8"/>
  <c r="AJ131" i="8"/>
  <c r="AJ81" i="8"/>
  <c r="AZ131" i="8"/>
  <c r="AZ81" i="8"/>
  <c r="BL131" i="8"/>
  <c r="BL81" i="8"/>
  <c r="CB131" i="8"/>
  <c r="CB81" i="8"/>
  <c r="CR131" i="8"/>
  <c r="CR81" i="8"/>
  <c r="C131" i="8"/>
  <c r="G131" i="8"/>
  <c r="K131" i="8"/>
  <c r="O131" i="8"/>
  <c r="S131" i="8"/>
  <c r="W131" i="8"/>
  <c r="AA131" i="8"/>
  <c r="AE131" i="8"/>
  <c r="AI131" i="8"/>
  <c r="AI81" i="8"/>
  <c r="AM131" i="8"/>
  <c r="AM81" i="8"/>
  <c r="AQ131" i="8"/>
  <c r="AQ81" i="8"/>
  <c r="AU131" i="8"/>
  <c r="AU81" i="8"/>
  <c r="AY131" i="8"/>
  <c r="AY81" i="8"/>
  <c r="BC131" i="8"/>
  <c r="BC81" i="8"/>
  <c r="BG131" i="8"/>
  <c r="BG81" i="8"/>
  <c r="BK131" i="8"/>
  <c r="BK81" i="8"/>
  <c r="BO131" i="8"/>
  <c r="BO81" i="8"/>
  <c r="BS131" i="8"/>
  <c r="BS81" i="8"/>
  <c r="BW131" i="8"/>
  <c r="BW81" i="8"/>
  <c r="CA131" i="8"/>
  <c r="CA81" i="8"/>
  <c r="CE131" i="8"/>
  <c r="CE81" i="8"/>
  <c r="CI131" i="8"/>
  <c r="CI81" i="8"/>
  <c r="CM131" i="8"/>
  <c r="CM81" i="8"/>
  <c r="CQ131" i="8"/>
  <c r="CQ81" i="8"/>
  <c r="CU131" i="8"/>
  <c r="CU81" i="8"/>
  <c r="P95" i="7"/>
  <c r="O117" i="7"/>
  <c r="O119" i="7" s="1"/>
  <c r="F20" i="8"/>
  <c r="J20" i="8"/>
  <c r="N20" i="8"/>
  <c r="R20" i="8"/>
  <c r="V20" i="8"/>
  <c r="Z20" i="8"/>
  <c r="AD20" i="8"/>
  <c r="AH20" i="8"/>
  <c r="AH130" i="8"/>
  <c r="AH112" i="8"/>
  <c r="AL20" i="8"/>
  <c r="AL130" i="8"/>
  <c r="AL112" i="8"/>
  <c r="AP20" i="8"/>
  <c r="AP130" i="8"/>
  <c r="AP112" i="8"/>
  <c r="AT20" i="8"/>
  <c r="AT130" i="8"/>
  <c r="AT112" i="8"/>
  <c r="AX20" i="8"/>
  <c r="AX130" i="8"/>
  <c r="AX112" i="8"/>
  <c r="BB20" i="8"/>
  <c r="BB130" i="8"/>
  <c r="BB112" i="8"/>
  <c r="BF20" i="8"/>
  <c r="BF130" i="8"/>
  <c r="BF112" i="8"/>
  <c r="BJ20" i="8"/>
  <c r="BJ130" i="8"/>
  <c r="BJ112" i="8"/>
  <c r="BN20" i="8"/>
  <c r="BN130" i="8"/>
  <c r="BN112" i="8"/>
  <c r="BR20" i="8"/>
  <c r="BR130" i="8"/>
  <c r="BR112" i="8"/>
  <c r="BV20" i="8"/>
  <c r="BV130" i="8"/>
  <c r="BV112" i="8"/>
  <c r="BZ20" i="8"/>
  <c r="BZ130" i="8"/>
  <c r="BZ112" i="8"/>
  <c r="CD20" i="8"/>
  <c r="CD130" i="8"/>
  <c r="CD112" i="8"/>
  <c r="CH20" i="8"/>
  <c r="CH130" i="8"/>
  <c r="CH112" i="8"/>
  <c r="CL20" i="8"/>
  <c r="CL130" i="8"/>
  <c r="CL112" i="8"/>
  <c r="CP20" i="8"/>
  <c r="CP130" i="8"/>
  <c r="CP112" i="8"/>
  <c r="CT20" i="8"/>
  <c r="CT130" i="8"/>
  <c r="CT112" i="8"/>
  <c r="CX130" i="8"/>
  <c r="CX112" i="8"/>
  <c r="G20" i="8"/>
  <c r="K20" i="8"/>
  <c r="O20" i="8"/>
  <c r="S20" i="8"/>
  <c r="W20" i="8"/>
  <c r="AA20" i="8"/>
  <c r="AE20" i="8"/>
  <c r="AI20" i="8"/>
  <c r="AI130" i="8"/>
  <c r="AI112" i="8"/>
  <c r="AM20" i="8"/>
  <c r="AM112" i="8"/>
  <c r="AM130" i="8"/>
  <c r="AQ20" i="8"/>
  <c r="AQ130" i="8"/>
  <c r="AQ112" i="8"/>
  <c r="AU20" i="8"/>
  <c r="AU130" i="8"/>
  <c r="AU112" i="8"/>
  <c r="AY20" i="8"/>
  <c r="AY130" i="8"/>
  <c r="AY112" i="8"/>
  <c r="BC20" i="8"/>
  <c r="BC112" i="8"/>
  <c r="BC130" i="8"/>
  <c r="BG20" i="8"/>
  <c r="BG130" i="8"/>
  <c r="BG112" i="8"/>
  <c r="BK20" i="8"/>
  <c r="BK130" i="8"/>
  <c r="BK112" i="8"/>
  <c r="BO20" i="8"/>
  <c r="BO130" i="8"/>
  <c r="BO112" i="8"/>
  <c r="BS20" i="8"/>
  <c r="BS130" i="8"/>
  <c r="BS112" i="8"/>
  <c r="BW20" i="8"/>
  <c r="BW112" i="8"/>
  <c r="BW130" i="8"/>
  <c r="CA20" i="8"/>
  <c r="CA130" i="8"/>
  <c r="CA112" i="8"/>
  <c r="CE20" i="8"/>
  <c r="CE130" i="8"/>
  <c r="CE112" i="8"/>
  <c r="CI20" i="8"/>
  <c r="CI130" i="8"/>
  <c r="CI112" i="8"/>
  <c r="CM20" i="8"/>
  <c r="CM130" i="8"/>
  <c r="CM112" i="8"/>
  <c r="CQ20" i="8"/>
  <c r="CQ130" i="8"/>
  <c r="CQ112" i="8"/>
  <c r="CU130" i="8"/>
  <c r="CU112" i="8"/>
  <c r="D20" i="8"/>
  <c r="H20" i="8"/>
  <c r="L20" i="8"/>
  <c r="P20" i="8"/>
  <c r="T20" i="8"/>
  <c r="X20" i="8"/>
  <c r="AB20" i="8"/>
  <c r="AF20" i="8"/>
  <c r="AJ20" i="8"/>
  <c r="AJ130" i="8"/>
  <c r="AJ112" i="8"/>
  <c r="AN20" i="8"/>
  <c r="AN130" i="8"/>
  <c r="AN112" i="8"/>
  <c r="AR20" i="8"/>
  <c r="AR130" i="8"/>
  <c r="AR112" i="8"/>
  <c r="AV20" i="8"/>
  <c r="AV130" i="8"/>
  <c r="AV112" i="8"/>
  <c r="AZ20" i="8"/>
  <c r="AZ130" i="8"/>
  <c r="AZ112" i="8"/>
  <c r="BD20" i="8"/>
  <c r="BD130" i="8"/>
  <c r="BD112" i="8"/>
  <c r="BH20" i="8"/>
  <c r="BH130" i="8"/>
  <c r="BH112" i="8"/>
  <c r="BL20" i="8"/>
  <c r="BL130" i="8"/>
  <c r="BL112" i="8"/>
  <c r="BP20" i="8"/>
  <c r="BP130" i="8"/>
  <c r="BP112" i="8"/>
  <c r="BT20" i="8"/>
  <c r="BT130" i="8"/>
  <c r="BT112" i="8"/>
  <c r="BX20" i="8"/>
  <c r="BX130" i="8"/>
  <c r="BX112" i="8"/>
  <c r="CB20" i="8"/>
  <c r="CB130" i="8"/>
  <c r="CB112" i="8"/>
  <c r="CF20" i="8"/>
  <c r="CF130" i="8"/>
  <c r="CF112" i="8"/>
  <c r="CJ20" i="8"/>
  <c r="CJ130" i="8"/>
  <c r="CJ112" i="8"/>
  <c r="CN20" i="8"/>
  <c r="CN130" i="8"/>
  <c r="CN112" i="8"/>
  <c r="CR20" i="8"/>
  <c r="CR130" i="8"/>
  <c r="CR112" i="8"/>
  <c r="CV130" i="8"/>
  <c r="CV112" i="8"/>
  <c r="E20" i="8"/>
  <c r="I20" i="8"/>
  <c r="M20" i="8"/>
  <c r="Q20" i="8"/>
  <c r="U20" i="8"/>
  <c r="Y20" i="8"/>
  <c r="AC20" i="8"/>
  <c r="AG20" i="8"/>
  <c r="AG130" i="8"/>
  <c r="AG112" i="8"/>
  <c r="AK20" i="8"/>
  <c r="AK130" i="8"/>
  <c r="AK112" i="8"/>
  <c r="AO20" i="8"/>
  <c r="AO130" i="8"/>
  <c r="AO112" i="8"/>
  <c r="AS20" i="8"/>
  <c r="AS130" i="8"/>
  <c r="AS112" i="8"/>
  <c r="AW20" i="8"/>
  <c r="AW130" i="8"/>
  <c r="AW112" i="8"/>
  <c r="BA20" i="8"/>
  <c r="BA130" i="8"/>
  <c r="BA112" i="8"/>
  <c r="BE20" i="8"/>
  <c r="BE130" i="8"/>
  <c r="BE112" i="8"/>
  <c r="BI20" i="8"/>
  <c r="BI130" i="8"/>
  <c r="BI112" i="8"/>
  <c r="BM20" i="8"/>
  <c r="BM130" i="8"/>
  <c r="BM112" i="8"/>
  <c r="BQ20" i="8"/>
  <c r="BQ130" i="8"/>
  <c r="BQ112" i="8"/>
  <c r="BU20" i="8"/>
  <c r="BU130" i="8"/>
  <c r="BU112" i="8"/>
  <c r="BY20" i="8"/>
  <c r="BY130" i="8"/>
  <c r="BY112" i="8"/>
  <c r="CC20" i="8"/>
  <c r="CC130" i="8"/>
  <c r="CC112" i="8"/>
  <c r="CG20" i="8"/>
  <c r="CG130" i="8"/>
  <c r="CG112" i="8"/>
  <c r="CK20" i="8"/>
  <c r="CK130" i="8"/>
  <c r="CK112" i="8"/>
  <c r="CO20" i="8"/>
  <c r="CO130" i="8"/>
  <c r="CO112" i="8"/>
  <c r="CS20" i="8"/>
  <c r="CS130" i="8"/>
  <c r="CS112" i="8"/>
  <c r="CW130" i="8"/>
  <c r="CW112" i="8"/>
  <c r="CV20" i="8"/>
  <c r="CX20" i="8"/>
  <c r="CU20" i="8"/>
  <c r="CW20" i="8"/>
  <c r="C20" i="8"/>
  <c r="CX59" i="8"/>
  <c r="G18" i="8"/>
  <c r="G16" i="8"/>
  <c r="O18" i="8"/>
  <c r="O16" i="8"/>
  <c r="AE18" i="8"/>
  <c r="AE16" i="8"/>
  <c r="AQ18" i="8"/>
  <c r="AQ16" i="8"/>
  <c r="BC18" i="8"/>
  <c r="BC16" i="8"/>
  <c r="BO18" i="8"/>
  <c r="BO16" i="8"/>
  <c r="CA18" i="8"/>
  <c r="CA16" i="8"/>
  <c r="CQ18" i="8"/>
  <c r="CQ16" i="8"/>
  <c r="F18" i="8"/>
  <c r="F16" i="8"/>
  <c r="J16" i="8"/>
  <c r="J18" i="8"/>
  <c r="N16" i="8"/>
  <c r="N18" i="8"/>
  <c r="R16" i="8"/>
  <c r="R18" i="8"/>
  <c r="V18" i="8"/>
  <c r="V16" i="8"/>
  <c r="Z18" i="8"/>
  <c r="Z16" i="8"/>
  <c r="AD16" i="8"/>
  <c r="AD18" i="8"/>
  <c r="AH18" i="8"/>
  <c r="AH16" i="8"/>
  <c r="AL18" i="8"/>
  <c r="AL16" i="8"/>
  <c r="AP18" i="8"/>
  <c r="AP16" i="8"/>
  <c r="AT16" i="8"/>
  <c r="AT18" i="8"/>
  <c r="AX18" i="8"/>
  <c r="AX16" i="8"/>
  <c r="BB18" i="8"/>
  <c r="BB16" i="8"/>
  <c r="BF18" i="8"/>
  <c r="BF16" i="8"/>
  <c r="BJ16" i="8"/>
  <c r="BJ18" i="8"/>
  <c r="BN18" i="8"/>
  <c r="BN16" i="8"/>
  <c r="BR18" i="8"/>
  <c r="BR16" i="8"/>
  <c r="BV18" i="8"/>
  <c r="BV16" i="8"/>
  <c r="BZ18" i="8"/>
  <c r="BZ16" i="8"/>
  <c r="CD18" i="8"/>
  <c r="CD16" i="8"/>
  <c r="CH18" i="8"/>
  <c r="CH16" i="8"/>
  <c r="CL18" i="8"/>
  <c r="CL16" i="8"/>
  <c r="CP18" i="8"/>
  <c r="CP16" i="8"/>
  <c r="CT18" i="8"/>
  <c r="CT16" i="8"/>
  <c r="CX18" i="8"/>
  <c r="CX16" i="8"/>
  <c r="C18" i="8"/>
  <c r="C16" i="8"/>
  <c r="S18" i="8"/>
  <c r="S16" i="8"/>
  <c r="AA18" i="8"/>
  <c r="AA16" i="8"/>
  <c r="AM18" i="8"/>
  <c r="AM16" i="8"/>
  <c r="AY18" i="8"/>
  <c r="AY16" i="8"/>
  <c r="BK18" i="8"/>
  <c r="BK16" i="8"/>
  <c r="BW18" i="8"/>
  <c r="BW16" i="8"/>
  <c r="CI18" i="8"/>
  <c r="CI16" i="8"/>
  <c r="CU18" i="8"/>
  <c r="CU16" i="8"/>
  <c r="D16" i="8"/>
  <c r="D18" i="8"/>
  <c r="H16" i="8"/>
  <c r="H18" i="8"/>
  <c r="L18" i="8"/>
  <c r="L16" i="8"/>
  <c r="P18" i="8"/>
  <c r="P16" i="8"/>
  <c r="T18" i="8"/>
  <c r="T16" i="8"/>
  <c r="X16" i="8"/>
  <c r="X18" i="8"/>
  <c r="AB18" i="8"/>
  <c r="AB16" i="8"/>
  <c r="AF16" i="8"/>
  <c r="AF18" i="8"/>
  <c r="AJ16" i="8"/>
  <c r="AJ18" i="8"/>
  <c r="AN18" i="8"/>
  <c r="AN16" i="8"/>
  <c r="AR18" i="8"/>
  <c r="AR16" i="8"/>
  <c r="AV16" i="8"/>
  <c r="AV18" i="8"/>
  <c r="AZ18" i="8"/>
  <c r="AZ16" i="8"/>
  <c r="BD18" i="8"/>
  <c r="BD16" i="8"/>
  <c r="BH18" i="8"/>
  <c r="BH16" i="8"/>
  <c r="BL16" i="8"/>
  <c r="BL18" i="8"/>
  <c r="BP18" i="8"/>
  <c r="BP16" i="8"/>
  <c r="BT18" i="8"/>
  <c r="BT16" i="8"/>
  <c r="BX18" i="8"/>
  <c r="BX16" i="8"/>
  <c r="CB18" i="8"/>
  <c r="CB16" i="8"/>
  <c r="CF16" i="8"/>
  <c r="CF18" i="8"/>
  <c r="CJ16" i="8"/>
  <c r="CJ18" i="8"/>
  <c r="CN18" i="8"/>
  <c r="CN16" i="8"/>
  <c r="CR16" i="8"/>
  <c r="CR18" i="8"/>
  <c r="CV16" i="8"/>
  <c r="CV18" i="8"/>
  <c r="K18" i="8"/>
  <c r="K16" i="8"/>
  <c r="W18" i="8"/>
  <c r="W16" i="8"/>
  <c r="AI18" i="8"/>
  <c r="AI16" i="8"/>
  <c r="AU18" i="8"/>
  <c r="AU16" i="8"/>
  <c r="BG18" i="8"/>
  <c r="BG16" i="8"/>
  <c r="BS18" i="8"/>
  <c r="BS16" i="8"/>
  <c r="CE18" i="8"/>
  <c r="CE16" i="8"/>
  <c r="CM18" i="8"/>
  <c r="CM16" i="8"/>
  <c r="E16" i="8"/>
  <c r="E18" i="8"/>
  <c r="I18" i="8"/>
  <c r="I16" i="8"/>
  <c r="M16" i="8"/>
  <c r="M18" i="8"/>
  <c r="Q18" i="8"/>
  <c r="Q16" i="8"/>
  <c r="U16" i="8"/>
  <c r="U18" i="8"/>
  <c r="Y16" i="8"/>
  <c r="Y18" i="8"/>
  <c r="AC16" i="8"/>
  <c r="AC18" i="8"/>
  <c r="AG18" i="8"/>
  <c r="AG16" i="8"/>
  <c r="AK18" i="8"/>
  <c r="AK16" i="8"/>
  <c r="AO18" i="8"/>
  <c r="AO16" i="8"/>
  <c r="AS18" i="8"/>
  <c r="AS16" i="8"/>
  <c r="AW18" i="8"/>
  <c r="AW16" i="8"/>
  <c r="BA18" i="8"/>
  <c r="BA16" i="8"/>
  <c r="BE18" i="8"/>
  <c r="BE16" i="8"/>
  <c r="BI18" i="8"/>
  <c r="BI16" i="8"/>
  <c r="BM18" i="8"/>
  <c r="BM16" i="8"/>
  <c r="BQ18" i="8"/>
  <c r="BQ16" i="8"/>
  <c r="BU18" i="8"/>
  <c r="BU16" i="8"/>
  <c r="BY18" i="8"/>
  <c r="BY16" i="8"/>
  <c r="CC18" i="8"/>
  <c r="CC16" i="8"/>
  <c r="CG18" i="8"/>
  <c r="CG16" i="8"/>
  <c r="CK18" i="8"/>
  <c r="CK16" i="8"/>
  <c r="CO18" i="8"/>
  <c r="CO16" i="8"/>
  <c r="CS18" i="8"/>
  <c r="CS16" i="8"/>
  <c r="CW18" i="8"/>
  <c r="CW16" i="8"/>
  <c r="AH138" i="8"/>
  <c r="AL138" i="8"/>
  <c r="AP138" i="8"/>
  <c r="AT138" i="8"/>
  <c r="AX138" i="8"/>
  <c r="BB138" i="8"/>
  <c r="BF138" i="8"/>
  <c r="BJ138" i="8"/>
  <c r="BN138" i="8"/>
  <c r="BR138" i="8"/>
  <c r="BV138" i="8"/>
  <c r="BZ138" i="8"/>
  <c r="CD138" i="8"/>
  <c r="CH138" i="8"/>
  <c r="CL138" i="8"/>
  <c r="CP138" i="8"/>
  <c r="CT138" i="8"/>
  <c r="CX138" i="8"/>
  <c r="AI138" i="8"/>
  <c r="AM138" i="8"/>
  <c r="AQ138" i="8"/>
  <c r="AU138" i="8"/>
  <c r="AY138" i="8"/>
  <c r="BC138" i="8"/>
  <c r="BG138" i="8"/>
  <c r="BK138" i="8"/>
  <c r="BO138" i="8"/>
  <c r="BS138" i="8"/>
  <c r="BW138" i="8"/>
  <c r="CA138" i="8"/>
  <c r="CE138" i="8"/>
  <c r="CI138" i="8"/>
  <c r="CM138" i="8"/>
  <c r="CQ138" i="8"/>
  <c r="CU138" i="8"/>
  <c r="AJ138" i="8"/>
  <c r="AN138" i="8"/>
  <c r="AR138" i="8"/>
  <c r="AV138" i="8"/>
  <c r="AZ138" i="8"/>
  <c r="BD138" i="8"/>
  <c r="BH138" i="8"/>
  <c r="BL138" i="8"/>
  <c r="BP138" i="8"/>
  <c r="BT138" i="8"/>
  <c r="BX138" i="8"/>
  <c r="CB138" i="8"/>
  <c r="CF138" i="8"/>
  <c r="CJ138" i="8"/>
  <c r="CN138" i="8"/>
  <c r="CR138" i="8"/>
  <c r="CV138" i="8"/>
  <c r="AG138" i="8"/>
  <c r="AK138" i="8"/>
  <c r="AO138" i="8"/>
  <c r="AS138" i="8"/>
  <c r="AW138" i="8"/>
  <c r="BA138" i="8"/>
  <c r="BE138" i="8"/>
  <c r="BI138" i="8"/>
  <c r="BM138" i="8"/>
  <c r="BQ138" i="8"/>
  <c r="BU138" i="8"/>
  <c r="BY138" i="8"/>
  <c r="CC138" i="8"/>
  <c r="CG138" i="8"/>
  <c r="CK138" i="8"/>
  <c r="CO138" i="8"/>
  <c r="CS138" i="8"/>
  <c r="CW138" i="8"/>
  <c r="F107" i="8"/>
  <c r="F124" i="8"/>
  <c r="J107" i="8"/>
  <c r="J124" i="8"/>
  <c r="N107" i="8"/>
  <c r="N124" i="8"/>
  <c r="R107" i="8"/>
  <c r="R124" i="8"/>
  <c r="V107" i="8"/>
  <c r="V124" i="8"/>
  <c r="Z107" i="8"/>
  <c r="Z124" i="8"/>
  <c r="AD107" i="8"/>
  <c r="AD124" i="8"/>
  <c r="AH107" i="8"/>
  <c r="AH124" i="8"/>
  <c r="AL107" i="8"/>
  <c r="AL124" i="8"/>
  <c r="AP107" i="8"/>
  <c r="AP124" i="8"/>
  <c r="AT107" i="8"/>
  <c r="AT124" i="8"/>
  <c r="AX107" i="8"/>
  <c r="AX124" i="8"/>
  <c r="BB107" i="8"/>
  <c r="BB124" i="8"/>
  <c r="BF107" i="8"/>
  <c r="BF124" i="8"/>
  <c r="BJ107" i="8"/>
  <c r="BJ124" i="8"/>
  <c r="BN107" i="8"/>
  <c r="BN124" i="8"/>
  <c r="BR107" i="8"/>
  <c r="BR124" i="8"/>
  <c r="BV107" i="8"/>
  <c r="BV124" i="8"/>
  <c r="BZ107" i="8"/>
  <c r="BZ124" i="8"/>
  <c r="CD107" i="8"/>
  <c r="CD124" i="8"/>
  <c r="CH107" i="8"/>
  <c r="CH124" i="8"/>
  <c r="CL107" i="8"/>
  <c r="CL124" i="8"/>
  <c r="CP107" i="8"/>
  <c r="CP124" i="8"/>
  <c r="CT107" i="8"/>
  <c r="CT124" i="8"/>
  <c r="CX107" i="8"/>
  <c r="CX124" i="8"/>
  <c r="C107" i="8"/>
  <c r="G107" i="8"/>
  <c r="G124" i="8"/>
  <c r="K107" i="8"/>
  <c r="K124" i="8"/>
  <c r="O107" i="8"/>
  <c r="O124" i="8"/>
  <c r="S107" i="8"/>
  <c r="S124" i="8"/>
  <c r="W107" i="8"/>
  <c r="W124" i="8"/>
  <c r="AA107" i="8"/>
  <c r="AA124" i="8"/>
  <c r="AE107" i="8"/>
  <c r="AE124" i="8"/>
  <c r="AI107" i="8"/>
  <c r="AI124" i="8"/>
  <c r="AM107" i="8"/>
  <c r="AM124" i="8"/>
  <c r="AQ107" i="8"/>
  <c r="AQ124" i="8"/>
  <c r="AU107" i="8"/>
  <c r="AU124" i="8"/>
  <c r="AY107" i="8"/>
  <c r="AY124" i="8"/>
  <c r="BC107" i="8"/>
  <c r="BC124" i="8"/>
  <c r="BG107" i="8"/>
  <c r="BG124" i="8"/>
  <c r="BK107" i="8"/>
  <c r="BK124" i="8"/>
  <c r="BO107" i="8"/>
  <c r="BO124" i="8"/>
  <c r="BS107" i="8"/>
  <c r="BS124" i="8"/>
  <c r="BW107" i="8"/>
  <c r="BW124" i="8"/>
  <c r="CA107" i="8"/>
  <c r="CA124" i="8"/>
  <c r="CE107" i="8"/>
  <c r="CE124" i="8"/>
  <c r="CI107" i="8"/>
  <c r="CI124" i="8"/>
  <c r="CM107" i="8"/>
  <c r="CM124" i="8"/>
  <c r="CQ107" i="8"/>
  <c r="CQ124" i="8"/>
  <c r="CU107" i="8"/>
  <c r="CU124" i="8"/>
  <c r="D107" i="8"/>
  <c r="D124" i="8"/>
  <c r="H107" i="8"/>
  <c r="H124" i="8"/>
  <c r="L107" i="8"/>
  <c r="L124" i="8"/>
  <c r="P107" i="8"/>
  <c r="P124" i="8"/>
  <c r="T107" i="8"/>
  <c r="T124" i="8"/>
  <c r="X107" i="8"/>
  <c r="X124" i="8"/>
  <c r="AB107" i="8"/>
  <c r="AB124" i="8"/>
  <c r="AF107" i="8"/>
  <c r="AF124" i="8"/>
  <c r="AJ107" i="8"/>
  <c r="AJ124" i="8"/>
  <c r="AN107" i="8"/>
  <c r="AN124" i="8"/>
  <c r="AR107" i="8"/>
  <c r="AR124" i="8"/>
  <c r="AV107" i="8"/>
  <c r="AV124" i="8"/>
  <c r="AZ107" i="8"/>
  <c r="AZ124" i="8"/>
  <c r="BD107" i="8"/>
  <c r="BD124" i="8"/>
  <c r="BH107" i="8"/>
  <c r="BH124" i="8"/>
  <c r="BL107" i="8"/>
  <c r="BL124" i="8"/>
  <c r="BP107" i="8"/>
  <c r="BP124" i="8"/>
  <c r="BT107" i="8"/>
  <c r="BT124" i="8"/>
  <c r="BX107" i="8"/>
  <c r="BX124" i="8"/>
  <c r="CB107" i="8"/>
  <c r="CB124" i="8"/>
  <c r="CF107" i="8"/>
  <c r="CF124" i="8"/>
  <c r="CJ107" i="8"/>
  <c r="CJ124" i="8"/>
  <c r="CN107" i="8"/>
  <c r="CN124" i="8"/>
  <c r="CR107" i="8"/>
  <c r="CR124" i="8"/>
  <c r="CV107" i="8"/>
  <c r="CV124" i="8"/>
  <c r="E107" i="8"/>
  <c r="E124" i="8"/>
  <c r="I107" i="8"/>
  <c r="I124" i="8"/>
  <c r="M107" i="8"/>
  <c r="M124" i="8"/>
  <c r="Q107" i="8"/>
  <c r="Q124" i="8"/>
  <c r="U107" i="8"/>
  <c r="U124" i="8"/>
  <c r="Y107" i="8"/>
  <c r="Y124" i="8"/>
  <c r="AC107" i="8"/>
  <c r="AC124" i="8"/>
  <c r="AG107" i="8"/>
  <c r="AG124" i="8"/>
  <c r="AK107" i="8"/>
  <c r="AK124" i="8"/>
  <c r="AO107" i="8"/>
  <c r="AO124" i="8"/>
  <c r="AS107" i="8"/>
  <c r="AS124" i="8"/>
  <c r="AW107" i="8"/>
  <c r="AW124" i="8"/>
  <c r="BA107" i="8"/>
  <c r="BA124" i="8"/>
  <c r="BE107" i="8"/>
  <c r="BE124" i="8"/>
  <c r="BI107" i="8"/>
  <c r="BI124" i="8"/>
  <c r="BM107" i="8"/>
  <c r="BM124" i="8"/>
  <c r="BQ107" i="8"/>
  <c r="BQ124" i="8"/>
  <c r="BU107" i="8"/>
  <c r="BU124" i="8"/>
  <c r="BY107" i="8"/>
  <c r="BY124" i="8"/>
  <c r="CC107" i="8"/>
  <c r="CC124" i="8"/>
  <c r="CG107" i="8"/>
  <c r="CG124" i="8"/>
  <c r="CK107" i="8"/>
  <c r="CK124" i="8"/>
  <c r="CO107" i="8"/>
  <c r="CO124" i="8"/>
  <c r="CS107" i="8"/>
  <c r="CS124" i="8"/>
  <c r="CW107" i="8"/>
  <c r="CW124" i="8"/>
  <c r="AH145" i="8"/>
  <c r="AH144" i="8"/>
  <c r="AL145" i="8"/>
  <c r="AL144" i="8"/>
  <c r="AP145" i="8"/>
  <c r="AP144" i="8"/>
  <c r="AT145" i="8"/>
  <c r="AT144" i="8"/>
  <c r="AX145" i="8"/>
  <c r="AX144" i="8"/>
  <c r="BB145" i="8"/>
  <c r="BB144" i="8"/>
  <c r="BF145" i="8"/>
  <c r="BF144" i="8"/>
  <c r="BJ145" i="8"/>
  <c r="BJ144" i="8"/>
  <c r="BN145" i="8"/>
  <c r="BN144" i="8"/>
  <c r="BR145" i="8"/>
  <c r="BR144" i="8"/>
  <c r="BV145" i="8"/>
  <c r="BV144" i="8"/>
  <c r="BZ145" i="8"/>
  <c r="BZ144" i="8"/>
  <c r="CD145" i="8"/>
  <c r="CD144" i="8"/>
  <c r="CH144" i="8"/>
  <c r="CH145" i="8"/>
  <c r="CL145" i="8"/>
  <c r="CL144" i="8"/>
  <c r="CP144" i="8"/>
  <c r="CP145" i="8"/>
  <c r="CT145" i="8"/>
  <c r="CT144" i="8"/>
  <c r="CX145" i="8"/>
  <c r="AI145" i="8"/>
  <c r="AI144" i="8"/>
  <c r="AM145" i="8"/>
  <c r="AM144" i="8"/>
  <c r="AQ145" i="8"/>
  <c r="AQ144" i="8"/>
  <c r="AU145" i="8"/>
  <c r="AU144" i="8"/>
  <c r="AY145" i="8"/>
  <c r="AY144" i="8"/>
  <c r="BC145" i="8"/>
  <c r="BC144" i="8"/>
  <c r="BG145" i="8"/>
  <c r="BG144" i="8"/>
  <c r="BK145" i="8"/>
  <c r="BK144" i="8"/>
  <c r="BO145" i="8"/>
  <c r="BO144" i="8"/>
  <c r="BS145" i="8"/>
  <c r="BS144" i="8"/>
  <c r="BW145" i="8"/>
  <c r="BW144" i="8"/>
  <c r="CA145" i="8"/>
  <c r="CA144" i="8"/>
  <c r="CE145" i="8"/>
  <c r="CE144" i="8"/>
  <c r="CI145" i="8"/>
  <c r="CI144" i="8"/>
  <c r="CM145" i="8"/>
  <c r="CM144" i="8"/>
  <c r="CQ145" i="8"/>
  <c r="CQ144" i="8"/>
  <c r="CU145" i="8"/>
  <c r="AJ145" i="8"/>
  <c r="AJ144" i="8"/>
  <c r="AN145" i="8"/>
  <c r="AN144" i="8"/>
  <c r="AR145" i="8"/>
  <c r="AR144" i="8"/>
  <c r="AV145" i="8"/>
  <c r="AV144" i="8"/>
  <c r="AZ145" i="8"/>
  <c r="AZ144" i="8"/>
  <c r="BD145" i="8"/>
  <c r="BD144" i="8"/>
  <c r="BH145" i="8"/>
  <c r="BH144" i="8"/>
  <c r="BL145" i="8"/>
  <c r="BL144" i="8"/>
  <c r="BP145" i="8"/>
  <c r="BP144" i="8"/>
  <c r="BT145" i="8"/>
  <c r="BT144" i="8"/>
  <c r="BX145" i="8"/>
  <c r="BX144" i="8"/>
  <c r="CB145" i="8"/>
  <c r="CB144" i="8"/>
  <c r="CF145" i="8"/>
  <c r="CF144" i="8"/>
  <c r="CJ145" i="8"/>
  <c r="CJ144" i="8"/>
  <c r="CN145" i="8"/>
  <c r="CN144" i="8"/>
  <c r="CR145" i="8"/>
  <c r="CR144" i="8"/>
  <c r="CV145" i="8"/>
  <c r="AG145" i="8"/>
  <c r="AG144" i="8"/>
  <c r="AK145" i="8"/>
  <c r="AK144" i="8"/>
  <c r="AO145" i="8"/>
  <c r="AO144" i="8"/>
  <c r="AS145" i="8"/>
  <c r="AS144" i="8"/>
  <c r="AW145" i="8"/>
  <c r="AW144" i="8"/>
  <c r="BA145" i="8"/>
  <c r="BA144" i="8"/>
  <c r="BE145" i="8"/>
  <c r="BE144" i="8"/>
  <c r="BI145" i="8"/>
  <c r="BI144" i="8"/>
  <c r="BM145" i="8"/>
  <c r="BM144" i="8"/>
  <c r="BQ145" i="8"/>
  <c r="BQ144" i="8"/>
  <c r="BU145" i="8"/>
  <c r="BU144" i="8"/>
  <c r="BY145" i="8"/>
  <c r="BY144" i="8"/>
  <c r="CC145" i="8"/>
  <c r="CC144" i="8"/>
  <c r="CG145" i="8"/>
  <c r="CG144" i="8"/>
  <c r="CK145" i="8"/>
  <c r="CK144" i="8"/>
  <c r="CO145" i="8"/>
  <c r="CO144" i="8"/>
  <c r="CS145" i="8"/>
  <c r="CS144" i="8"/>
  <c r="CW145" i="8"/>
  <c r="CV144" i="8"/>
  <c r="CX144" i="8"/>
  <c r="CU144" i="8"/>
  <c r="CW144" i="8"/>
  <c r="CU126" i="8"/>
  <c r="CV126" i="8"/>
  <c r="CW126" i="8"/>
  <c r="CX126" i="8"/>
  <c r="AG126" i="8"/>
  <c r="AG128" i="8"/>
  <c r="AK126" i="8"/>
  <c r="AK128" i="8"/>
  <c r="AO126" i="8"/>
  <c r="AO128" i="8"/>
  <c r="AS126" i="8"/>
  <c r="AS128" i="8"/>
  <c r="AW126" i="8"/>
  <c r="AW128" i="8"/>
  <c r="BA126" i="8"/>
  <c r="BA128" i="8"/>
  <c r="BE126" i="8"/>
  <c r="BE128" i="8"/>
  <c r="BI126" i="8"/>
  <c r="BI128" i="8"/>
  <c r="BM126" i="8"/>
  <c r="BM128" i="8"/>
  <c r="BQ126" i="8"/>
  <c r="BQ128" i="8"/>
  <c r="BU126" i="8"/>
  <c r="BU128" i="8"/>
  <c r="BY126" i="8"/>
  <c r="BY128" i="8"/>
  <c r="CC126" i="8"/>
  <c r="CC128" i="8"/>
  <c r="CG126" i="8"/>
  <c r="CG128" i="8"/>
  <c r="CK126" i="8"/>
  <c r="CK128" i="8"/>
  <c r="CO126" i="8"/>
  <c r="CO128" i="8"/>
  <c r="CS126" i="8"/>
  <c r="CS128" i="8"/>
  <c r="AH126" i="8"/>
  <c r="AH128" i="8"/>
  <c r="AL126" i="8"/>
  <c r="AL128" i="8"/>
  <c r="AP126" i="8"/>
  <c r="AP128" i="8"/>
  <c r="AT126" i="8"/>
  <c r="AT128" i="8"/>
  <c r="AX126" i="8"/>
  <c r="AX128" i="8"/>
  <c r="BB126" i="8"/>
  <c r="BB128" i="8"/>
  <c r="BF126" i="8"/>
  <c r="BF128" i="8"/>
  <c r="BJ126" i="8"/>
  <c r="BJ128" i="8"/>
  <c r="BN126" i="8"/>
  <c r="BN128" i="8"/>
  <c r="BR126" i="8"/>
  <c r="BR128" i="8"/>
  <c r="BV126" i="8"/>
  <c r="BV128" i="8"/>
  <c r="BZ126" i="8"/>
  <c r="BZ128" i="8"/>
  <c r="CD126" i="8"/>
  <c r="CD128" i="8"/>
  <c r="CH59" i="8"/>
  <c r="CH126" i="8"/>
  <c r="CH128" i="8"/>
  <c r="CL126" i="8"/>
  <c r="CL128" i="8"/>
  <c r="CP59" i="8"/>
  <c r="CP126" i="8"/>
  <c r="CP128" i="8"/>
  <c r="CT59" i="8"/>
  <c r="CT126" i="8"/>
  <c r="CT128" i="8"/>
  <c r="AI128" i="8"/>
  <c r="AI126" i="8"/>
  <c r="AM126" i="8"/>
  <c r="AM128" i="8"/>
  <c r="AQ128" i="8"/>
  <c r="AQ126" i="8"/>
  <c r="AU128" i="8"/>
  <c r="AU126" i="8"/>
  <c r="AY126" i="8"/>
  <c r="AY128" i="8"/>
  <c r="BC128" i="8"/>
  <c r="BC126" i="8"/>
  <c r="BG128" i="8"/>
  <c r="BG126" i="8"/>
  <c r="BK128" i="8"/>
  <c r="BK126" i="8"/>
  <c r="BO128" i="8"/>
  <c r="BO126" i="8"/>
  <c r="BS128" i="8"/>
  <c r="BS126" i="8"/>
  <c r="BW128" i="8"/>
  <c r="BW126" i="8"/>
  <c r="CA128" i="8"/>
  <c r="CA126" i="8"/>
  <c r="CE128" i="8"/>
  <c r="CE126" i="8"/>
  <c r="CI128" i="8"/>
  <c r="CI126" i="8"/>
  <c r="CM128" i="8"/>
  <c r="CM126" i="8"/>
  <c r="CQ128" i="8"/>
  <c r="CQ126" i="8"/>
  <c r="AJ126" i="8"/>
  <c r="AJ128" i="8"/>
  <c r="AN128" i="8"/>
  <c r="AN126" i="8"/>
  <c r="AR126" i="8"/>
  <c r="AR128" i="8"/>
  <c r="AV126" i="8"/>
  <c r="AV128" i="8"/>
  <c r="AZ128" i="8"/>
  <c r="AZ126" i="8"/>
  <c r="BD126" i="8"/>
  <c r="BD128" i="8"/>
  <c r="BH128" i="8"/>
  <c r="BH126" i="8"/>
  <c r="BL128" i="8"/>
  <c r="BL126" i="8"/>
  <c r="BP128" i="8"/>
  <c r="BP126" i="8"/>
  <c r="BT128" i="8"/>
  <c r="BT126" i="8"/>
  <c r="BX128" i="8"/>
  <c r="BX126" i="8"/>
  <c r="CB128" i="8"/>
  <c r="CB126" i="8"/>
  <c r="CF128" i="8"/>
  <c r="CF126" i="8"/>
  <c r="CJ128" i="8"/>
  <c r="CJ126" i="8"/>
  <c r="CN128" i="8"/>
  <c r="CN126" i="8"/>
  <c r="CR128" i="8"/>
  <c r="CR126" i="8"/>
  <c r="CW128" i="8"/>
  <c r="CX128" i="8"/>
  <c r="CU128" i="8"/>
  <c r="CV128" i="8"/>
  <c r="J58" i="8"/>
  <c r="Z58" i="8"/>
  <c r="AP110" i="8"/>
  <c r="BF110" i="8"/>
  <c r="K58" i="8"/>
  <c r="S58" i="8"/>
  <c r="AQ110" i="8"/>
  <c r="BC110" i="8"/>
  <c r="BK110" i="8"/>
  <c r="BW110" i="8"/>
  <c r="CI110" i="8"/>
  <c r="CQ110" i="8"/>
  <c r="CD59" i="8"/>
  <c r="E58" i="8"/>
  <c r="I58" i="8"/>
  <c r="M58" i="8"/>
  <c r="Q58" i="8"/>
  <c r="U58" i="8"/>
  <c r="Y58" i="8"/>
  <c r="AG110" i="8"/>
  <c r="AK110" i="8"/>
  <c r="AO110" i="8"/>
  <c r="AS110" i="8"/>
  <c r="AW110" i="8"/>
  <c r="BA110" i="8"/>
  <c r="BE110" i="8"/>
  <c r="BI110" i="8"/>
  <c r="BM110" i="8"/>
  <c r="BQ110" i="8"/>
  <c r="BU110" i="8"/>
  <c r="BY110" i="8"/>
  <c r="CC110" i="8"/>
  <c r="CG110" i="8"/>
  <c r="CK110" i="8"/>
  <c r="CO110" i="8"/>
  <c r="CS110" i="8"/>
  <c r="CW110" i="8"/>
  <c r="N58" i="8"/>
  <c r="AT110" i="8"/>
  <c r="BJ110" i="8"/>
  <c r="BN110" i="8"/>
  <c r="BR110" i="8"/>
  <c r="BV110" i="8"/>
  <c r="BZ110" i="8"/>
  <c r="CD110" i="8"/>
  <c r="CH110" i="8"/>
  <c r="CL110" i="8"/>
  <c r="CP110" i="8"/>
  <c r="CT110" i="8"/>
  <c r="CX110" i="8"/>
  <c r="R58" i="8"/>
  <c r="AH110" i="8"/>
  <c r="AX110" i="8"/>
  <c r="G58" i="8"/>
  <c r="W58" i="8"/>
  <c r="AI110" i="8"/>
  <c r="AU110" i="8"/>
  <c r="BO110" i="8"/>
  <c r="CA110" i="8"/>
  <c r="CU110" i="8"/>
  <c r="F58" i="8"/>
  <c r="V58" i="8"/>
  <c r="AL110" i="8"/>
  <c r="BB110" i="8"/>
  <c r="BB59" i="8"/>
  <c r="C57" i="8"/>
  <c r="O58" i="8"/>
  <c r="AA58" i="8"/>
  <c r="AM110" i="8"/>
  <c r="AY110" i="8"/>
  <c r="BG110" i="8"/>
  <c r="BS110" i="8"/>
  <c r="CE110" i="8"/>
  <c r="CM110" i="8"/>
  <c r="BV59" i="8"/>
  <c r="H58" i="8"/>
  <c r="L58" i="8"/>
  <c r="P58" i="8"/>
  <c r="T58" i="8"/>
  <c r="X58" i="8"/>
  <c r="AJ110" i="8"/>
  <c r="AN110" i="8"/>
  <c r="AR110" i="8"/>
  <c r="AV110" i="8"/>
  <c r="AZ110" i="8"/>
  <c r="BD110" i="8"/>
  <c r="BH110" i="8"/>
  <c r="BL110" i="8"/>
  <c r="BP110" i="8"/>
  <c r="BT110" i="8"/>
  <c r="BX110" i="8"/>
  <c r="CB110" i="8"/>
  <c r="CF110" i="8"/>
  <c r="CJ110" i="8"/>
  <c r="CN110" i="8"/>
  <c r="CR110" i="8"/>
  <c r="CV110" i="8"/>
  <c r="AC58" i="8"/>
  <c r="AC57" i="8"/>
  <c r="AG57" i="8"/>
  <c r="AG58" i="8"/>
  <c r="AG56" i="8"/>
  <c r="AK58" i="8"/>
  <c r="AK56" i="8"/>
  <c r="AK57" i="8"/>
  <c r="AO58" i="8"/>
  <c r="AO56" i="8"/>
  <c r="AO57" i="8"/>
  <c r="AS58" i="8"/>
  <c r="AS56" i="8"/>
  <c r="AS57" i="8"/>
  <c r="AW58" i="8"/>
  <c r="AW56" i="8"/>
  <c r="AW57" i="8"/>
  <c r="BA58" i="8"/>
  <c r="BA56" i="8"/>
  <c r="BA57" i="8"/>
  <c r="BE58" i="8"/>
  <c r="BE56" i="8"/>
  <c r="BE57" i="8"/>
  <c r="BI58" i="8"/>
  <c r="BI56" i="8"/>
  <c r="BI57" i="8"/>
  <c r="BM58" i="8"/>
  <c r="BM56" i="8"/>
  <c r="BM57" i="8"/>
  <c r="BQ58" i="8"/>
  <c r="BQ56" i="8"/>
  <c r="BQ57" i="8"/>
  <c r="BU58" i="8"/>
  <c r="BU56" i="8"/>
  <c r="BU57" i="8"/>
  <c r="BY58" i="8"/>
  <c r="BY56" i="8"/>
  <c r="BY57" i="8"/>
  <c r="CC58" i="8"/>
  <c r="CC56" i="8"/>
  <c r="CC57" i="8"/>
  <c r="CG58" i="8"/>
  <c r="CG56" i="8"/>
  <c r="CG57" i="8"/>
  <c r="CK58" i="8"/>
  <c r="CK56" i="8"/>
  <c r="CK57" i="8"/>
  <c r="CO58" i="8"/>
  <c r="CO56" i="8"/>
  <c r="CO57" i="8"/>
  <c r="CS58" i="8"/>
  <c r="CS56" i="8"/>
  <c r="CS57" i="8"/>
  <c r="CW58" i="8"/>
  <c r="CW56" i="8"/>
  <c r="CW57" i="8"/>
  <c r="AD58" i="8"/>
  <c r="AD57" i="8"/>
  <c r="AH58" i="8"/>
  <c r="AH56" i="8"/>
  <c r="AH57" i="8"/>
  <c r="AL58" i="8"/>
  <c r="AL56" i="8"/>
  <c r="AL57" i="8"/>
  <c r="AP58" i="8"/>
  <c r="AP56" i="8"/>
  <c r="AP57" i="8"/>
  <c r="AT58" i="8"/>
  <c r="AT56" i="8"/>
  <c r="AT57" i="8"/>
  <c r="AX58" i="8"/>
  <c r="AX56" i="8"/>
  <c r="AX57" i="8"/>
  <c r="BB58" i="8"/>
  <c r="BB56" i="8"/>
  <c r="BB57" i="8"/>
  <c r="BF58" i="8"/>
  <c r="BF56" i="8"/>
  <c r="BF57" i="8"/>
  <c r="BJ58" i="8"/>
  <c r="BJ56" i="8"/>
  <c r="BJ57" i="8"/>
  <c r="BN58" i="8"/>
  <c r="BN56" i="8"/>
  <c r="BN57" i="8"/>
  <c r="BR58" i="8"/>
  <c r="BR56" i="8"/>
  <c r="BR57" i="8"/>
  <c r="BV58" i="8"/>
  <c r="BV56" i="8"/>
  <c r="BV57" i="8"/>
  <c r="BZ58" i="8"/>
  <c r="BZ56" i="8"/>
  <c r="BZ57" i="8"/>
  <c r="CD58" i="8"/>
  <c r="CD56" i="8"/>
  <c r="CD57" i="8"/>
  <c r="CH58" i="8"/>
  <c r="CH56" i="8"/>
  <c r="CH57" i="8"/>
  <c r="CL58" i="8"/>
  <c r="CL56" i="8"/>
  <c r="CL57" i="8"/>
  <c r="CP58" i="8"/>
  <c r="CP56" i="8"/>
  <c r="CP57" i="8"/>
  <c r="CT58" i="8"/>
  <c r="CT56" i="8"/>
  <c r="CT57" i="8"/>
  <c r="CX58" i="8"/>
  <c r="CX56" i="8"/>
  <c r="CX57" i="8"/>
  <c r="C58" i="8"/>
  <c r="AE58" i="8"/>
  <c r="AE57" i="8"/>
  <c r="AI58" i="8"/>
  <c r="AI56" i="8"/>
  <c r="AI57" i="8"/>
  <c r="AM58" i="8"/>
  <c r="AM56" i="8"/>
  <c r="AM57" i="8"/>
  <c r="AQ58" i="8"/>
  <c r="AQ56" i="8"/>
  <c r="AQ57" i="8"/>
  <c r="AU58" i="8"/>
  <c r="AU56" i="8"/>
  <c r="AU57" i="8"/>
  <c r="AY58" i="8"/>
  <c r="AY56" i="8"/>
  <c r="AY57" i="8"/>
  <c r="BC58" i="8"/>
  <c r="BC56" i="8"/>
  <c r="BC57" i="8"/>
  <c r="BG58" i="8"/>
  <c r="BG56" i="8"/>
  <c r="BG57" i="8"/>
  <c r="BK58" i="8"/>
  <c r="BK56" i="8"/>
  <c r="BK57" i="8"/>
  <c r="BO58" i="8"/>
  <c r="BO56" i="8"/>
  <c r="BO57" i="8"/>
  <c r="BS58" i="8"/>
  <c r="BS56" i="8"/>
  <c r="BS57" i="8"/>
  <c r="BW58" i="8"/>
  <c r="BW56" i="8"/>
  <c r="BW57" i="8"/>
  <c r="CA58" i="8"/>
  <c r="CA56" i="8"/>
  <c r="CA57" i="8"/>
  <c r="CE58" i="8"/>
  <c r="CE56" i="8"/>
  <c r="CE57" i="8"/>
  <c r="CI58" i="8"/>
  <c r="CI56" i="8"/>
  <c r="CI57" i="8"/>
  <c r="CM58" i="8"/>
  <c r="CM56" i="8"/>
  <c r="CM57" i="8"/>
  <c r="CQ58" i="8"/>
  <c r="CQ56" i="8"/>
  <c r="CQ57" i="8"/>
  <c r="CU58" i="8"/>
  <c r="CU56" i="8"/>
  <c r="CU57" i="8"/>
  <c r="D58" i="8"/>
  <c r="AB58" i="8"/>
  <c r="AB57" i="8"/>
  <c r="AF58" i="8"/>
  <c r="AF57" i="8"/>
  <c r="AJ58" i="8"/>
  <c r="AJ56" i="8"/>
  <c r="AJ57" i="8"/>
  <c r="AN58" i="8"/>
  <c r="AN56" i="8"/>
  <c r="AN57" i="8"/>
  <c r="AR58" i="8"/>
  <c r="AR56" i="8"/>
  <c r="AR57" i="8"/>
  <c r="AV58" i="8"/>
  <c r="AV56" i="8"/>
  <c r="AV57" i="8"/>
  <c r="AZ58" i="8"/>
  <c r="AZ56" i="8"/>
  <c r="AZ57" i="8"/>
  <c r="BD58" i="8"/>
  <c r="BD56" i="8"/>
  <c r="BD57" i="8"/>
  <c r="BH58" i="8"/>
  <c r="BH56" i="8"/>
  <c r="BH57" i="8"/>
  <c r="BL58" i="8"/>
  <c r="BL56" i="8"/>
  <c r="BL57" i="8"/>
  <c r="BP58" i="8"/>
  <c r="BP56" i="8"/>
  <c r="BP57" i="8"/>
  <c r="BT58" i="8"/>
  <c r="BT56" i="8"/>
  <c r="BT57" i="8"/>
  <c r="BX58" i="8"/>
  <c r="BX56" i="8"/>
  <c r="BX57" i="8"/>
  <c r="CB58" i="8"/>
  <c r="CB56" i="8"/>
  <c r="CB57" i="8"/>
  <c r="CF58" i="8"/>
  <c r="CF56" i="8"/>
  <c r="CF57" i="8"/>
  <c r="CJ58" i="8"/>
  <c r="CJ56" i="8"/>
  <c r="CJ57" i="8"/>
  <c r="CN58" i="8"/>
  <c r="CN56" i="8"/>
  <c r="CN57" i="8"/>
  <c r="CR58" i="8"/>
  <c r="CR56" i="8"/>
  <c r="CR57" i="8"/>
  <c r="CV58" i="8"/>
  <c r="CV56" i="8"/>
  <c r="CV57" i="8"/>
  <c r="AH41" i="8"/>
  <c r="AL41" i="8"/>
  <c r="AP41" i="8"/>
  <c r="AT41" i="8"/>
  <c r="AX41" i="8"/>
  <c r="BB41" i="8"/>
  <c r="BF41" i="8"/>
  <c r="BJ41" i="8"/>
  <c r="BN41" i="8"/>
  <c r="BR41" i="8"/>
  <c r="BV41" i="8"/>
  <c r="BZ41" i="8"/>
  <c r="CD41" i="8"/>
  <c r="CH41" i="8"/>
  <c r="CL41" i="8"/>
  <c r="CP41" i="8"/>
  <c r="CT41" i="8"/>
  <c r="CX41" i="8"/>
  <c r="AI41" i="8"/>
  <c r="AM41" i="8"/>
  <c r="AQ41" i="8"/>
  <c r="AU41" i="8"/>
  <c r="AY41" i="8"/>
  <c r="BC41" i="8"/>
  <c r="BG41" i="8"/>
  <c r="BK41" i="8"/>
  <c r="BO41" i="8"/>
  <c r="BS41" i="8"/>
  <c r="BW41" i="8"/>
  <c r="CA41" i="8"/>
  <c r="CE41" i="8"/>
  <c r="CI41" i="8"/>
  <c r="CM41" i="8"/>
  <c r="CQ41" i="8"/>
  <c r="CU41" i="8"/>
  <c r="AJ41" i="8"/>
  <c r="AN41" i="8"/>
  <c r="AR41" i="8"/>
  <c r="AV41" i="8"/>
  <c r="AZ41" i="8"/>
  <c r="BD41" i="8"/>
  <c r="BH41" i="8"/>
  <c r="BL41" i="8"/>
  <c r="BP41" i="8"/>
  <c r="BT41" i="8"/>
  <c r="BX41" i="8"/>
  <c r="CB41" i="8"/>
  <c r="CF41" i="8"/>
  <c r="CJ41" i="8"/>
  <c r="CN41" i="8"/>
  <c r="CR41" i="8"/>
  <c r="CV41" i="8"/>
  <c r="AG41" i="8"/>
  <c r="AK41" i="8"/>
  <c r="AO41" i="8"/>
  <c r="AS41" i="8"/>
  <c r="AW41" i="8"/>
  <c r="BA41" i="8"/>
  <c r="BE41" i="8"/>
  <c r="BI41" i="8"/>
  <c r="BM41" i="8"/>
  <c r="BQ41" i="8"/>
  <c r="BU41" i="8"/>
  <c r="BY41" i="8"/>
  <c r="CC41" i="8"/>
  <c r="CG41" i="8"/>
  <c r="CK41" i="8"/>
  <c r="CO41" i="8"/>
  <c r="CS41" i="8"/>
  <c r="CW41" i="8"/>
  <c r="D39" i="8"/>
  <c r="D47" i="8" s="1"/>
  <c r="H39" i="8"/>
  <c r="H47" i="8" s="1"/>
  <c r="L39" i="8"/>
  <c r="L47" i="8" s="1"/>
  <c r="P39" i="8"/>
  <c r="P47" i="8" s="1"/>
  <c r="T39" i="8"/>
  <c r="T47" i="8" s="1"/>
  <c r="X39" i="8"/>
  <c r="X47" i="8" s="1"/>
  <c r="AB39" i="8"/>
  <c r="AF39" i="8"/>
  <c r="AJ39" i="8"/>
  <c r="AJ136" i="8"/>
  <c r="AN39" i="8"/>
  <c r="AN136" i="8"/>
  <c r="AR136" i="8"/>
  <c r="AR39" i="8"/>
  <c r="AV136" i="8"/>
  <c r="AV39" i="8"/>
  <c r="AZ39" i="8"/>
  <c r="AZ136" i="8"/>
  <c r="BD136" i="8"/>
  <c r="BD39" i="8"/>
  <c r="BH136" i="8"/>
  <c r="BH39" i="8"/>
  <c r="BL136" i="8"/>
  <c r="BL39" i="8"/>
  <c r="BP39" i="8"/>
  <c r="BP136" i="8"/>
  <c r="BT136" i="8"/>
  <c r="BT39" i="8"/>
  <c r="BX136" i="8"/>
  <c r="BX39" i="8"/>
  <c r="CB136" i="8"/>
  <c r="CB39" i="8"/>
  <c r="CF136" i="8"/>
  <c r="CF39" i="8"/>
  <c r="CJ136" i="8"/>
  <c r="CJ39" i="8"/>
  <c r="CN136" i="8"/>
  <c r="CN39" i="8"/>
  <c r="CR136" i="8"/>
  <c r="CR39" i="8"/>
  <c r="CV136" i="8"/>
  <c r="CV39" i="8"/>
  <c r="M39" i="8"/>
  <c r="M47" i="8" s="1"/>
  <c r="U39" i="8"/>
  <c r="U47" i="8" s="1"/>
  <c r="Y39" i="8"/>
  <c r="Y47" i="8" s="1"/>
  <c r="AC39" i="8"/>
  <c r="AG39" i="8"/>
  <c r="AG136" i="8"/>
  <c r="AK39" i="8"/>
  <c r="AK136" i="8"/>
  <c r="AO39" i="8"/>
  <c r="AO136" i="8"/>
  <c r="AS39" i="8"/>
  <c r="AS136" i="8"/>
  <c r="AW39" i="8"/>
  <c r="AW136" i="8"/>
  <c r="BA39" i="8"/>
  <c r="BA136" i="8"/>
  <c r="BE39" i="8"/>
  <c r="BE136" i="8"/>
  <c r="BI39" i="8"/>
  <c r="BI136" i="8"/>
  <c r="BM39" i="8"/>
  <c r="BM136" i="8"/>
  <c r="BQ39" i="8"/>
  <c r="BQ136" i="8"/>
  <c r="BU39" i="8"/>
  <c r="BU136" i="8"/>
  <c r="BY39" i="8"/>
  <c r="BY136" i="8"/>
  <c r="CC39" i="8"/>
  <c r="CC136" i="8"/>
  <c r="CG39" i="8"/>
  <c r="CG136" i="8"/>
  <c r="CK39" i="8"/>
  <c r="CK136" i="8"/>
  <c r="CO39" i="8"/>
  <c r="CO136" i="8"/>
  <c r="CS39" i="8"/>
  <c r="CS136" i="8"/>
  <c r="CW39" i="8"/>
  <c r="CW136" i="8"/>
  <c r="V39" i="8"/>
  <c r="V47" i="8" s="1"/>
  <c r="Z39" i="8"/>
  <c r="Z47" i="8" s="1"/>
  <c r="AD39" i="8"/>
  <c r="AH136" i="8"/>
  <c r="AH39" i="8"/>
  <c r="AL136" i="8"/>
  <c r="AL39" i="8"/>
  <c r="AP136" i="8"/>
  <c r="AP39" i="8"/>
  <c r="AT136" i="8"/>
  <c r="AT39" i="8"/>
  <c r="AX136" i="8"/>
  <c r="AX39" i="8"/>
  <c r="BB136" i="8"/>
  <c r="BB39" i="8"/>
  <c r="BF39" i="8"/>
  <c r="BF136" i="8"/>
  <c r="BJ39" i="8"/>
  <c r="BJ136" i="8"/>
  <c r="BN136" i="8"/>
  <c r="BN39" i="8"/>
  <c r="BR136" i="8"/>
  <c r="BR39" i="8"/>
  <c r="BV39" i="8"/>
  <c r="BV136" i="8"/>
  <c r="BZ39" i="8"/>
  <c r="BZ136" i="8"/>
  <c r="CD136" i="8"/>
  <c r="CD39" i="8"/>
  <c r="CH136" i="8"/>
  <c r="CH39" i="8"/>
  <c r="CL39" i="8"/>
  <c r="CL136" i="8"/>
  <c r="CP136" i="8"/>
  <c r="CP39" i="8"/>
  <c r="CT136" i="8"/>
  <c r="CT39" i="8"/>
  <c r="CX136" i="8"/>
  <c r="CX39" i="8"/>
  <c r="AA39" i="8"/>
  <c r="AA47" i="8" s="1"/>
  <c r="AE39" i="8"/>
  <c r="AI136" i="8"/>
  <c r="AI39" i="8"/>
  <c r="AM136" i="8"/>
  <c r="AM39" i="8"/>
  <c r="AQ136" i="8"/>
  <c r="AQ39" i="8"/>
  <c r="AU39" i="8"/>
  <c r="AU136" i="8"/>
  <c r="AY136" i="8"/>
  <c r="AY39" i="8"/>
  <c r="BC136" i="8"/>
  <c r="BC39" i="8"/>
  <c r="BG136" i="8"/>
  <c r="BG39" i="8"/>
  <c r="BK136" i="8"/>
  <c r="BK39" i="8"/>
  <c r="BO136" i="8"/>
  <c r="BO39" i="8"/>
  <c r="BS136" i="8"/>
  <c r="BS39" i="8"/>
  <c r="BW136" i="8"/>
  <c r="BW39" i="8"/>
  <c r="CA39" i="8"/>
  <c r="CA136" i="8"/>
  <c r="CE136" i="8"/>
  <c r="CE39" i="8"/>
  <c r="CI136" i="8"/>
  <c r="CI39" i="8"/>
  <c r="CM136" i="8"/>
  <c r="CM39" i="8"/>
  <c r="CQ39" i="8"/>
  <c r="CQ136" i="8"/>
  <c r="CU39" i="8"/>
  <c r="CU136" i="8"/>
  <c r="C39" i="8"/>
  <c r="G39" i="8"/>
  <c r="G47" i="8" s="1"/>
  <c r="K39" i="8"/>
  <c r="K47" i="8" s="1"/>
  <c r="O39" i="8"/>
  <c r="O47" i="8" s="1"/>
  <c r="S39" i="8"/>
  <c r="S47" i="8" s="1"/>
  <c r="W39" i="8"/>
  <c r="W47" i="8" s="1"/>
  <c r="E39" i="8"/>
  <c r="E47" i="8" s="1"/>
  <c r="I39" i="8"/>
  <c r="I47" i="8" s="1"/>
  <c r="Q39" i="8"/>
  <c r="Q47" i="8" s="1"/>
  <c r="F39" i="8"/>
  <c r="F47" i="8" s="1"/>
  <c r="J39" i="8"/>
  <c r="J47" i="8" s="1"/>
  <c r="N39" i="8"/>
  <c r="N47" i="8" s="1"/>
  <c r="R39" i="8"/>
  <c r="R47" i="8" s="1"/>
  <c r="AX59" i="8"/>
  <c r="CN59" i="8"/>
  <c r="CV59" i="8"/>
  <c r="H36" i="8"/>
  <c r="H34" i="8"/>
  <c r="H37" i="8"/>
  <c r="P36" i="8"/>
  <c r="P34" i="8"/>
  <c r="P37" i="8"/>
  <c r="X37" i="8"/>
  <c r="X36" i="8"/>
  <c r="X34" i="8"/>
  <c r="AF37" i="8"/>
  <c r="AF36" i="8"/>
  <c r="AF34" i="8"/>
  <c r="AN37" i="8"/>
  <c r="AN36" i="8"/>
  <c r="AN34" i="8"/>
  <c r="AV37" i="8"/>
  <c r="AV36" i="8"/>
  <c r="AV34" i="8"/>
  <c r="BD37" i="8"/>
  <c r="BD36" i="8"/>
  <c r="BD34" i="8"/>
  <c r="BL37" i="8"/>
  <c r="BL36" i="8"/>
  <c r="BL34" i="8"/>
  <c r="BT37" i="8"/>
  <c r="BT36" i="8"/>
  <c r="BT34" i="8"/>
  <c r="CB37" i="8"/>
  <c r="CB36" i="8"/>
  <c r="CB34" i="8"/>
  <c r="CJ37" i="8"/>
  <c r="CJ36" i="8"/>
  <c r="CJ34" i="8"/>
  <c r="CN37" i="8"/>
  <c r="CN36" i="8"/>
  <c r="CN34" i="8"/>
  <c r="D36" i="8"/>
  <c r="D34" i="8"/>
  <c r="D37" i="8"/>
  <c r="L36" i="8"/>
  <c r="L34" i="8"/>
  <c r="L37" i="8"/>
  <c r="T36" i="8"/>
  <c r="T34" i="8"/>
  <c r="T37" i="8"/>
  <c r="AB37" i="8"/>
  <c r="AB36" i="8"/>
  <c r="AB34" i="8"/>
  <c r="AJ37" i="8"/>
  <c r="AJ36" i="8"/>
  <c r="AJ34" i="8"/>
  <c r="AR37" i="8"/>
  <c r="AR36" i="8"/>
  <c r="AR34" i="8"/>
  <c r="AZ37" i="8"/>
  <c r="AZ36" i="8"/>
  <c r="AZ34" i="8"/>
  <c r="BH37" i="8"/>
  <c r="BH36" i="8"/>
  <c r="BH34" i="8"/>
  <c r="BP37" i="8"/>
  <c r="BP36" i="8"/>
  <c r="BP34" i="8"/>
  <c r="BX37" i="8"/>
  <c r="BX36" i="8"/>
  <c r="BX34" i="8"/>
  <c r="CF37" i="8"/>
  <c r="CF36" i="8"/>
  <c r="CF34" i="8"/>
  <c r="CR37" i="8"/>
  <c r="CR36" i="8"/>
  <c r="CR34" i="8"/>
  <c r="CR59" i="8"/>
  <c r="BX59" i="8"/>
  <c r="E37" i="8"/>
  <c r="E36" i="8"/>
  <c r="E34" i="8"/>
  <c r="I37" i="8"/>
  <c r="I36" i="8"/>
  <c r="I34" i="8"/>
  <c r="M37" i="8"/>
  <c r="M34" i="8"/>
  <c r="M36" i="8"/>
  <c r="Q37" i="8"/>
  <c r="Q36" i="8"/>
  <c r="Q34" i="8"/>
  <c r="U37" i="8"/>
  <c r="U36" i="8"/>
  <c r="U34" i="8"/>
  <c r="Y36" i="8"/>
  <c r="Y34" i="8"/>
  <c r="Y37" i="8"/>
  <c r="AC37" i="8"/>
  <c r="AC36" i="8"/>
  <c r="AC34" i="8"/>
  <c r="AG37" i="8"/>
  <c r="AG36" i="8"/>
  <c r="AG34" i="8"/>
  <c r="AK37" i="8"/>
  <c r="AK36" i="8"/>
  <c r="AK34" i="8"/>
  <c r="AO36" i="8"/>
  <c r="AO34" i="8"/>
  <c r="AO37" i="8"/>
  <c r="AS37" i="8"/>
  <c r="AS36" i="8"/>
  <c r="AS34" i="8"/>
  <c r="AW37" i="8"/>
  <c r="AW36" i="8"/>
  <c r="AW34" i="8"/>
  <c r="BA37" i="8"/>
  <c r="BA36" i="8"/>
  <c r="BA34" i="8"/>
  <c r="BE37" i="8"/>
  <c r="BE36" i="8"/>
  <c r="BE34" i="8"/>
  <c r="BI37" i="8"/>
  <c r="BI36" i="8"/>
  <c r="BI34" i="8"/>
  <c r="BM37" i="8"/>
  <c r="BM36" i="8"/>
  <c r="BM34" i="8"/>
  <c r="BQ37" i="8"/>
  <c r="BQ36" i="8"/>
  <c r="BQ34" i="8"/>
  <c r="BU36" i="8"/>
  <c r="BU34" i="8"/>
  <c r="BU37" i="8"/>
  <c r="BY37" i="8"/>
  <c r="BY34" i="8"/>
  <c r="BY36" i="8"/>
  <c r="CC37" i="8"/>
  <c r="CC36" i="8"/>
  <c r="CC34" i="8"/>
  <c r="CG37" i="8"/>
  <c r="CG36" i="8"/>
  <c r="CG34" i="8"/>
  <c r="CK36" i="8"/>
  <c r="CK34" i="8"/>
  <c r="CK37" i="8"/>
  <c r="CO37" i="8"/>
  <c r="CO36" i="8"/>
  <c r="CO34" i="8"/>
  <c r="CS37" i="8"/>
  <c r="CS36" i="8"/>
  <c r="CS34" i="8"/>
  <c r="F37" i="8"/>
  <c r="F36" i="8"/>
  <c r="F34" i="8"/>
  <c r="J37" i="8"/>
  <c r="J36" i="8"/>
  <c r="J34" i="8"/>
  <c r="N37" i="8"/>
  <c r="N36" i="8"/>
  <c r="N34" i="8"/>
  <c r="R37" i="8"/>
  <c r="R36" i="8"/>
  <c r="R34" i="8"/>
  <c r="V37" i="8"/>
  <c r="V36" i="8"/>
  <c r="V34" i="8"/>
  <c r="Z37" i="8"/>
  <c r="Z36" i="8"/>
  <c r="Z34" i="8"/>
  <c r="AD36" i="8"/>
  <c r="AD34" i="8"/>
  <c r="AD37" i="8"/>
  <c r="AH37" i="8"/>
  <c r="AH36" i="8"/>
  <c r="AH34" i="8"/>
  <c r="AL37" i="8"/>
  <c r="AL36" i="8"/>
  <c r="AL34" i="8"/>
  <c r="AP37" i="8"/>
  <c r="AP36" i="8"/>
  <c r="AP34" i="8"/>
  <c r="AT36" i="8"/>
  <c r="AT34" i="8"/>
  <c r="AT37" i="8"/>
  <c r="AX37" i="8"/>
  <c r="AX36" i="8"/>
  <c r="AX34" i="8"/>
  <c r="BB37" i="8"/>
  <c r="BB36" i="8"/>
  <c r="BB34" i="8"/>
  <c r="BF37" i="8"/>
  <c r="BF36" i="8"/>
  <c r="BF34" i="8"/>
  <c r="BJ36" i="8"/>
  <c r="BJ34" i="8"/>
  <c r="BJ37" i="8"/>
  <c r="BN37" i="8"/>
  <c r="BN34" i="8"/>
  <c r="BN36" i="8"/>
  <c r="BR37" i="8"/>
  <c r="BR36" i="8"/>
  <c r="BR34" i="8"/>
  <c r="BV37" i="8"/>
  <c r="BV36" i="8"/>
  <c r="BV34" i="8"/>
  <c r="BZ37" i="8"/>
  <c r="BZ36" i="8"/>
  <c r="BZ34" i="8"/>
  <c r="CD37" i="8"/>
  <c r="CD36" i="8"/>
  <c r="CD34" i="8"/>
  <c r="CH37" i="8"/>
  <c r="CH36" i="8"/>
  <c r="CH34" i="8"/>
  <c r="CL37" i="8"/>
  <c r="CL36" i="8"/>
  <c r="CL34" i="8"/>
  <c r="CP34" i="8"/>
  <c r="CP37" i="8"/>
  <c r="CP36" i="8"/>
  <c r="CT37" i="8"/>
  <c r="CT36" i="8"/>
  <c r="CT34" i="8"/>
  <c r="BR59" i="8"/>
  <c r="C37" i="8"/>
  <c r="C36" i="8"/>
  <c r="C34" i="8"/>
  <c r="G37" i="8"/>
  <c r="G36" i="8"/>
  <c r="G34" i="8"/>
  <c r="K37" i="8"/>
  <c r="K36" i="8"/>
  <c r="K34" i="8"/>
  <c r="O37" i="8"/>
  <c r="O36" i="8"/>
  <c r="O34" i="8"/>
  <c r="S37" i="8"/>
  <c r="S36" i="8"/>
  <c r="S34" i="8"/>
  <c r="W37" i="8"/>
  <c r="W34" i="8"/>
  <c r="W36" i="8"/>
  <c r="AA37" i="8"/>
  <c r="AA36" i="8"/>
  <c r="AA34" i="8"/>
  <c r="AE37" i="8"/>
  <c r="AE36" i="8"/>
  <c r="AE34" i="8"/>
  <c r="AI37" i="8"/>
  <c r="AI36" i="8"/>
  <c r="AI34" i="8"/>
  <c r="AM37" i="8"/>
  <c r="AM36" i="8"/>
  <c r="AM34" i="8"/>
  <c r="AQ37" i="8"/>
  <c r="AQ36" i="8"/>
  <c r="AQ34" i="8"/>
  <c r="AU37" i="8"/>
  <c r="AU36" i="8"/>
  <c r="AU34" i="8"/>
  <c r="AY36" i="8"/>
  <c r="AY34" i="8"/>
  <c r="AY37" i="8"/>
  <c r="BC37" i="8"/>
  <c r="BC36" i="8"/>
  <c r="BC34" i="8"/>
  <c r="BG37" i="8"/>
  <c r="BG36" i="8"/>
  <c r="BG34" i="8"/>
  <c r="BK37" i="8"/>
  <c r="BK36" i="8"/>
  <c r="BK34" i="8"/>
  <c r="BO36" i="8"/>
  <c r="BO34" i="8"/>
  <c r="BO37" i="8"/>
  <c r="BS37" i="8"/>
  <c r="BS36" i="8"/>
  <c r="BS34" i="8"/>
  <c r="BW37" i="8"/>
  <c r="BW36" i="8"/>
  <c r="BW34" i="8"/>
  <c r="CA37" i="8"/>
  <c r="CA36" i="8"/>
  <c r="CA34" i="8"/>
  <c r="CE36" i="8"/>
  <c r="CE34" i="8"/>
  <c r="CE37" i="8"/>
  <c r="CI37" i="8"/>
  <c r="CI34" i="8"/>
  <c r="CI36" i="8"/>
  <c r="CM37" i="8"/>
  <c r="CM36" i="8"/>
  <c r="CM34" i="8"/>
  <c r="CQ37" i="8"/>
  <c r="CQ36" i="8"/>
  <c r="CQ34" i="8"/>
  <c r="CU37" i="8"/>
  <c r="CU36" i="8"/>
  <c r="CU34" i="8"/>
  <c r="CV36" i="8"/>
  <c r="CV34" i="8"/>
  <c r="CV37" i="8"/>
  <c r="CW36" i="8"/>
  <c r="CW34" i="8"/>
  <c r="CW37" i="8"/>
  <c r="CX36" i="8"/>
  <c r="CX34" i="8"/>
  <c r="CX37" i="8"/>
  <c r="BG59" i="8"/>
  <c r="BN59" i="8"/>
  <c r="BJ59" i="8"/>
  <c r="BF59" i="8"/>
  <c r="CW108" i="8"/>
  <c r="CW125" i="8"/>
  <c r="CW127" i="8"/>
  <c r="AJ108" i="8"/>
  <c r="AJ127" i="8"/>
  <c r="AJ125" i="8"/>
  <c r="AN127" i="8"/>
  <c r="AN108" i="8"/>
  <c r="AN125" i="8"/>
  <c r="AR108" i="8"/>
  <c r="AR127" i="8"/>
  <c r="AR125" i="8"/>
  <c r="AV108" i="8"/>
  <c r="AV127" i="8"/>
  <c r="AV125" i="8"/>
  <c r="AZ108" i="8"/>
  <c r="AZ127" i="8"/>
  <c r="AZ125" i="8"/>
  <c r="BD108" i="8"/>
  <c r="BD127" i="8"/>
  <c r="BD125" i="8"/>
  <c r="BH108" i="8"/>
  <c r="BH127" i="8"/>
  <c r="BH125" i="8"/>
  <c r="BL108" i="8"/>
  <c r="BL127" i="8"/>
  <c r="BL125" i="8"/>
  <c r="BP108" i="8"/>
  <c r="BP127" i="8"/>
  <c r="BP125" i="8"/>
  <c r="BT108" i="8"/>
  <c r="BT127" i="8"/>
  <c r="BT125" i="8"/>
  <c r="BX108" i="8"/>
  <c r="BX127" i="8"/>
  <c r="BX125" i="8"/>
  <c r="CB108" i="8"/>
  <c r="CB127" i="8"/>
  <c r="CB125" i="8"/>
  <c r="CF108" i="8"/>
  <c r="CF127" i="8"/>
  <c r="CF125" i="8"/>
  <c r="CJ108" i="8"/>
  <c r="CJ127" i="8"/>
  <c r="CJ125" i="8"/>
  <c r="CN108" i="8"/>
  <c r="CN127" i="8"/>
  <c r="CN125" i="8"/>
  <c r="CR127" i="8"/>
  <c r="CR108" i="8"/>
  <c r="CR125" i="8"/>
  <c r="CV108" i="8"/>
  <c r="CV127" i="8"/>
  <c r="CV125" i="8"/>
  <c r="AH127" i="8"/>
  <c r="AH125" i="8"/>
  <c r="AH108" i="8"/>
  <c r="AL127" i="8"/>
  <c r="AL125" i="8"/>
  <c r="AL108" i="8"/>
  <c r="AP127" i="8"/>
  <c r="AP125" i="8"/>
  <c r="AP108" i="8"/>
  <c r="AT127" i="8"/>
  <c r="AT125" i="8"/>
  <c r="AT108" i="8"/>
  <c r="AX127" i="8"/>
  <c r="AX125" i="8"/>
  <c r="AX108" i="8"/>
  <c r="BB127" i="8"/>
  <c r="BB125" i="8"/>
  <c r="BB108" i="8"/>
  <c r="BF127" i="8"/>
  <c r="BF125" i="8"/>
  <c r="BF108" i="8"/>
  <c r="BJ127" i="8"/>
  <c r="BJ125" i="8"/>
  <c r="BJ108" i="8"/>
  <c r="BN127" i="8"/>
  <c r="BN125" i="8"/>
  <c r="BN108" i="8"/>
  <c r="BR127" i="8"/>
  <c r="BR125" i="8"/>
  <c r="BR108" i="8"/>
  <c r="BV127" i="8"/>
  <c r="BV125" i="8"/>
  <c r="BV108" i="8"/>
  <c r="BZ127" i="8"/>
  <c r="BZ125" i="8"/>
  <c r="BZ108" i="8"/>
  <c r="CD127" i="8"/>
  <c r="CD125" i="8"/>
  <c r="CD108" i="8"/>
  <c r="CH127" i="8"/>
  <c r="CH125" i="8"/>
  <c r="CH108" i="8"/>
  <c r="CL127" i="8"/>
  <c r="CL125" i="8"/>
  <c r="CL108" i="8"/>
  <c r="CP127" i="8"/>
  <c r="CP125" i="8"/>
  <c r="CP108" i="8"/>
  <c r="CT127" i="8"/>
  <c r="CT125" i="8"/>
  <c r="CT108" i="8"/>
  <c r="CX127" i="8"/>
  <c r="CX125" i="8"/>
  <c r="CX108" i="8"/>
  <c r="AG108" i="8"/>
  <c r="AG127" i="8"/>
  <c r="AG125" i="8"/>
  <c r="AK108" i="8"/>
  <c r="AK127" i="8"/>
  <c r="AK125" i="8"/>
  <c r="AO108" i="8"/>
  <c r="AO127" i="8"/>
  <c r="AO125" i="8"/>
  <c r="AS108" i="8"/>
  <c r="AS127" i="8"/>
  <c r="AS125" i="8"/>
  <c r="AW108" i="8"/>
  <c r="AW127" i="8"/>
  <c r="AW125" i="8"/>
  <c r="BA108" i="8"/>
  <c r="BA127" i="8"/>
  <c r="BA125" i="8"/>
  <c r="BE108" i="8"/>
  <c r="BE125" i="8"/>
  <c r="BE127" i="8"/>
  <c r="BI108" i="8"/>
  <c r="BI127" i="8"/>
  <c r="BI125" i="8"/>
  <c r="BM59" i="8"/>
  <c r="BM108" i="8"/>
  <c r="BM125" i="8"/>
  <c r="BM127" i="8"/>
  <c r="BQ108" i="8"/>
  <c r="BQ127" i="8"/>
  <c r="BQ125" i="8"/>
  <c r="BU108" i="8"/>
  <c r="BU125" i="8"/>
  <c r="BU127" i="8"/>
  <c r="BY108" i="8"/>
  <c r="BY127" i="8"/>
  <c r="BY125" i="8"/>
  <c r="CC108" i="8"/>
  <c r="CC125" i="8"/>
  <c r="CC127" i="8"/>
  <c r="CG108" i="8"/>
  <c r="CG127" i="8"/>
  <c r="CG125" i="8"/>
  <c r="CK108" i="8"/>
  <c r="CK125" i="8"/>
  <c r="CK127" i="8"/>
  <c r="CO108" i="8"/>
  <c r="CO127" i="8"/>
  <c r="CO125" i="8"/>
  <c r="CS108" i="8"/>
  <c r="CS125" i="8"/>
  <c r="CS127" i="8"/>
  <c r="AI125" i="8"/>
  <c r="AI127" i="8"/>
  <c r="AI108" i="8"/>
  <c r="AM125" i="8"/>
  <c r="AM127" i="8"/>
  <c r="AM108" i="8"/>
  <c r="AQ125" i="8"/>
  <c r="AQ108" i="8"/>
  <c r="AQ127" i="8"/>
  <c r="AU125" i="8"/>
  <c r="AU127" i="8"/>
  <c r="AU108" i="8"/>
  <c r="AY125" i="8"/>
  <c r="AY127" i="8"/>
  <c r="AY108" i="8"/>
  <c r="BC125" i="8"/>
  <c r="BC127" i="8"/>
  <c r="BC108" i="8"/>
  <c r="BG125" i="8"/>
  <c r="BG108" i="8"/>
  <c r="BG127" i="8"/>
  <c r="BK125" i="8"/>
  <c r="BK127" i="8"/>
  <c r="BK108" i="8"/>
  <c r="BO125" i="8"/>
  <c r="BO127" i="8"/>
  <c r="BO108" i="8"/>
  <c r="BS125" i="8"/>
  <c r="BS127" i="8"/>
  <c r="BS108" i="8"/>
  <c r="BW125" i="8"/>
  <c r="BW108" i="8"/>
  <c r="BW127" i="8"/>
  <c r="CA125" i="8"/>
  <c r="CA127" i="8"/>
  <c r="CA108" i="8"/>
  <c r="CE125" i="8"/>
  <c r="CE127" i="8"/>
  <c r="CE108" i="8"/>
  <c r="CI125" i="8"/>
  <c r="CI127" i="8"/>
  <c r="CI108" i="8"/>
  <c r="CM125" i="8"/>
  <c r="CM108" i="8"/>
  <c r="CM127" i="8"/>
  <c r="CQ125" i="8"/>
  <c r="CQ127" i="8"/>
  <c r="CQ108" i="8"/>
  <c r="CU125" i="8"/>
  <c r="CU127" i="8"/>
  <c r="CU108" i="8"/>
  <c r="AJ61" i="8"/>
  <c r="AN61" i="8"/>
  <c r="AR61" i="8"/>
  <c r="AV61" i="8"/>
  <c r="AZ61" i="8"/>
  <c r="BD61" i="8"/>
  <c r="BH61" i="8"/>
  <c r="BL61" i="8"/>
  <c r="BP61" i="8"/>
  <c r="BT61" i="8"/>
  <c r="BX61" i="8"/>
  <c r="CB61" i="8"/>
  <c r="CF61" i="8"/>
  <c r="CJ61" i="8"/>
  <c r="CN61" i="8"/>
  <c r="CR61" i="8"/>
  <c r="CV61" i="8"/>
  <c r="AG61" i="8"/>
  <c r="AS61" i="8"/>
  <c r="BI61" i="8"/>
  <c r="BU61" i="8"/>
  <c r="BY61" i="8"/>
  <c r="CC61" i="8"/>
  <c r="CG61" i="8"/>
  <c r="CK61" i="8"/>
  <c r="CO61" i="8"/>
  <c r="CS61" i="8"/>
  <c r="CW61" i="8"/>
  <c r="BV61" i="8"/>
  <c r="CD61" i="8"/>
  <c r="CL61" i="8"/>
  <c r="CP61" i="8"/>
  <c r="CT61" i="8"/>
  <c r="CX61" i="8"/>
  <c r="AI61" i="8"/>
  <c r="AY61" i="8"/>
  <c r="BG61" i="8"/>
  <c r="BW61" i="8"/>
  <c r="CE61" i="8"/>
  <c r="CI61" i="8"/>
  <c r="CQ61" i="8"/>
  <c r="AL59" i="8"/>
  <c r="CG59" i="8"/>
  <c r="CS59" i="8"/>
  <c r="CK59" i="8"/>
  <c r="AQ61" i="8"/>
  <c r="CC59" i="8"/>
  <c r="BQ59" i="8"/>
  <c r="AH61" i="8"/>
  <c r="AH59" i="8"/>
  <c r="AL61" i="8"/>
  <c r="AP61" i="8"/>
  <c r="AP59" i="8"/>
  <c r="AT61" i="8"/>
  <c r="AT59" i="8"/>
  <c r="AX61" i="8"/>
  <c r="BB61" i="8"/>
  <c r="BF61" i="8"/>
  <c r="BJ61" i="8"/>
  <c r="BN61" i="8"/>
  <c r="BR61" i="8"/>
  <c r="BZ61" i="8"/>
  <c r="BZ59" i="8"/>
  <c r="CH61" i="8"/>
  <c r="AM61" i="8"/>
  <c r="AU61" i="8"/>
  <c r="BC61" i="8"/>
  <c r="BK61" i="8"/>
  <c r="BO59" i="8"/>
  <c r="BO61" i="8"/>
  <c r="BS61" i="8"/>
  <c r="CA61" i="8"/>
  <c r="CM61" i="8"/>
  <c r="AK61" i="8"/>
  <c r="AO61" i="8"/>
  <c r="AW61" i="8"/>
  <c r="BA61" i="8"/>
  <c r="BE61" i="8"/>
  <c r="BM61" i="8"/>
  <c r="BQ61" i="8"/>
  <c r="CU61" i="8"/>
  <c r="AJ109" i="8"/>
  <c r="AN109" i="8"/>
  <c r="AR109" i="8"/>
  <c r="AV109" i="8"/>
  <c r="AZ109" i="8"/>
  <c r="BD109" i="8"/>
  <c r="BH109" i="8"/>
  <c r="BL109" i="8"/>
  <c r="BP109" i="8"/>
  <c r="BT109" i="8"/>
  <c r="BX109" i="8"/>
  <c r="CB109" i="8"/>
  <c r="CF109" i="8"/>
  <c r="CJ109" i="8"/>
  <c r="CN109" i="8"/>
  <c r="CR109" i="8"/>
  <c r="AG109" i="8"/>
  <c r="AK109" i="8"/>
  <c r="AO109" i="8"/>
  <c r="AS109" i="8"/>
  <c r="AW109" i="8"/>
  <c r="BA109" i="8"/>
  <c r="BE109" i="8"/>
  <c r="BI109" i="8"/>
  <c r="BM109" i="8"/>
  <c r="BQ109" i="8"/>
  <c r="BU109" i="8"/>
  <c r="BY109" i="8"/>
  <c r="CC109" i="8"/>
  <c r="CG109" i="8"/>
  <c r="CK109" i="8"/>
  <c r="CO109" i="8"/>
  <c r="CS109" i="8"/>
  <c r="AH109" i="8"/>
  <c r="AL109" i="8"/>
  <c r="AP109" i="8"/>
  <c r="AT109" i="8"/>
  <c r="AX109" i="8"/>
  <c r="BB109" i="8"/>
  <c r="BF109" i="8"/>
  <c r="BJ109" i="8"/>
  <c r="BN109" i="8"/>
  <c r="BR109" i="8"/>
  <c r="BV109" i="8"/>
  <c r="BZ109" i="8"/>
  <c r="CD109" i="8"/>
  <c r="CH109" i="8"/>
  <c r="CL109" i="8"/>
  <c r="CP109" i="8"/>
  <c r="CT109" i="8"/>
  <c r="AI109" i="8"/>
  <c r="AM109" i="8"/>
  <c r="AQ109" i="8"/>
  <c r="AU109" i="8"/>
  <c r="AY109" i="8"/>
  <c r="BC109" i="8"/>
  <c r="BG109" i="8"/>
  <c r="BK109" i="8"/>
  <c r="BO109" i="8"/>
  <c r="BS109" i="8"/>
  <c r="BW109" i="8"/>
  <c r="CA109" i="8"/>
  <c r="CE109" i="8"/>
  <c r="CI109" i="8"/>
  <c r="CM109" i="8"/>
  <c r="CQ109" i="8"/>
  <c r="CV109" i="8"/>
  <c r="CW109" i="8"/>
  <c r="CX109" i="8"/>
  <c r="CU109" i="8"/>
  <c r="BE59" i="8"/>
  <c r="BS59" i="8"/>
  <c r="BI59" i="8"/>
  <c r="AK59" i="8"/>
  <c r="BC59" i="8"/>
  <c r="BA59" i="8"/>
  <c r="CM59" i="8"/>
  <c r="CE59" i="8"/>
  <c r="AW59" i="8"/>
  <c r="AJ47" i="8"/>
  <c r="AJ46" i="8"/>
  <c r="AN46" i="8"/>
  <c r="AN47" i="8"/>
  <c r="AR47" i="8"/>
  <c r="AR46" i="8"/>
  <c r="AV46" i="8"/>
  <c r="AV47" i="8"/>
  <c r="AZ47" i="8"/>
  <c r="AZ46" i="8"/>
  <c r="BD47" i="8"/>
  <c r="BD46" i="8"/>
  <c r="BH47" i="8"/>
  <c r="BH46" i="8"/>
  <c r="BL46" i="8"/>
  <c r="BL47" i="8"/>
  <c r="BP47" i="8"/>
  <c r="BP46" i="8"/>
  <c r="BT46" i="8"/>
  <c r="BT47" i="8"/>
  <c r="BX47" i="8"/>
  <c r="BX46" i="8"/>
  <c r="CB47" i="8"/>
  <c r="CB46" i="8"/>
  <c r="CF46" i="8"/>
  <c r="CF47" i="8"/>
  <c r="CJ46" i="8"/>
  <c r="CJ47" i="8"/>
  <c r="CN47" i="8"/>
  <c r="CN46" i="8"/>
  <c r="CR47" i="8"/>
  <c r="CR46" i="8"/>
  <c r="AG46" i="8"/>
  <c r="AG47" i="8"/>
  <c r="AK47" i="8"/>
  <c r="AK46" i="8"/>
  <c r="AO47" i="8"/>
  <c r="AO46" i="8"/>
  <c r="AS47" i="8"/>
  <c r="AS46" i="8"/>
  <c r="AW47" i="8"/>
  <c r="AW46" i="8"/>
  <c r="BA47" i="8"/>
  <c r="BA46" i="8"/>
  <c r="BE47" i="8"/>
  <c r="BE46" i="8"/>
  <c r="BI47" i="8"/>
  <c r="BI46" i="8"/>
  <c r="BM47" i="8"/>
  <c r="BM46" i="8"/>
  <c r="BQ47" i="8"/>
  <c r="BQ46" i="8"/>
  <c r="BU47" i="8"/>
  <c r="BU46" i="8"/>
  <c r="BY47" i="8"/>
  <c r="BY46" i="8"/>
  <c r="CC47" i="8"/>
  <c r="CC46" i="8"/>
  <c r="CG47" i="8"/>
  <c r="CG46" i="8"/>
  <c r="CK47" i="8"/>
  <c r="CK46" i="8"/>
  <c r="CO47" i="8"/>
  <c r="CO46" i="8"/>
  <c r="CS47" i="8"/>
  <c r="CS46" i="8"/>
  <c r="AH47" i="8"/>
  <c r="AH46" i="8"/>
  <c r="AL46" i="8"/>
  <c r="AL47" i="8"/>
  <c r="AP47" i="8"/>
  <c r="AP46" i="8"/>
  <c r="AT47" i="8"/>
  <c r="AT46" i="8"/>
  <c r="AX47" i="8"/>
  <c r="AX46" i="8"/>
  <c r="BB46" i="8"/>
  <c r="BB47" i="8"/>
  <c r="BF47" i="8"/>
  <c r="BF46" i="8"/>
  <c r="BJ46" i="8"/>
  <c r="BJ47" i="8"/>
  <c r="BN47" i="8"/>
  <c r="BN46" i="8"/>
  <c r="BR46" i="8"/>
  <c r="BR47" i="8"/>
  <c r="BV47" i="8"/>
  <c r="BV46" i="8"/>
  <c r="BZ47" i="8"/>
  <c r="BZ46" i="8"/>
  <c r="CD47" i="8"/>
  <c r="CD46" i="8"/>
  <c r="CH46" i="8"/>
  <c r="CH47" i="8"/>
  <c r="CL47" i="8"/>
  <c r="CL46" i="8"/>
  <c r="CP47" i="8"/>
  <c r="CP46" i="8"/>
  <c r="CT46" i="8"/>
  <c r="CT47" i="8"/>
  <c r="AI46" i="8"/>
  <c r="AI47" i="8"/>
  <c r="AM46" i="8"/>
  <c r="AM47" i="8"/>
  <c r="AQ47" i="8"/>
  <c r="AQ46" i="8"/>
  <c r="AU47" i="8"/>
  <c r="AU46" i="8"/>
  <c r="AY46" i="8"/>
  <c r="AY47" i="8"/>
  <c r="BC46" i="8"/>
  <c r="BC47" i="8"/>
  <c r="BG47" i="8"/>
  <c r="BG46" i="8"/>
  <c r="BK47" i="8"/>
  <c r="BK46" i="8"/>
  <c r="BO47" i="8"/>
  <c r="BO46" i="8"/>
  <c r="BS46" i="8"/>
  <c r="BS47" i="8"/>
  <c r="BW47" i="8"/>
  <c r="BW46" i="8"/>
  <c r="CA47" i="8"/>
  <c r="CA46" i="8"/>
  <c r="CE46" i="8"/>
  <c r="CE47" i="8"/>
  <c r="CI47" i="8"/>
  <c r="CI46" i="8"/>
  <c r="CM47" i="8"/>
  <c r="CM46" i="8"/>
  <c r="CQ47" i="8"/>
  <c r="CQ46" i="8"/>
  <c r="CV47" i="8"/>
  <c r="CV46" i="8"/>
  <c r="CW46" i="8"/>
  <c r="CW47" i="8"/>
  <c r="CX46" i="8"/>
  <c r="CX47" i="8"/>
  <c r="CU47" i="8"/>
  <c r="CU46" i="8"/>
  <c r="CQ59" i="8"/>
  <c r="BW59" i="8"/>
  <c r="AI103" i="8"/>
  <c r="AI48" i="8"/>
  <c r="AI120" i="8" s="1"/>
  <c r="AI59" i="8"/>
  <c r="AM103" i="8"/>
  <c r="AM48" i="8"/>
  <c r="AM120" i="8" s="1"/>
  <c r="AM59" i="8"/>
  <c r="AQ48" i="8"/>
  <c r="AQ120" i="8" s="1"/>
  <c r="AQ103" i="8"/>
  <c r="AU103" i="8"/>
  <c r="AU48" i="8"/>
  <c r="AU120" i="8" s="1"/>
  <c r="AU59" i="8"/>
  <c r="AY103" i="8"/>
  <c r="AY48" i="8"/>
  <c r="AY120" i="8" s="1"/>
  <c r="AY59" i="8"/>
  <c r="BC103" i="8"/>
  <c r="BC48" i="8"/>
  <c r="BC120" i="8" s="1"/>
  <c r="BG48" i="8"/>
  <c r="BG120" i="8" s="1"/>
  <c r="BG103" i="8"/>
  <c r="BK103" i="8"/>
  <c r="BK48" i="8"/>
  <c r="BK120" i="8" s="1"/>
  <c r="BK59" i="8"/>
  <c r="BO103" i="8"/>
  <c r="BO48" i="8"/>
  <c r="BO120" i="8" s="1"/>
  <c r="BS103" i="8"/>
  <c r="BS48" i="8"/>
  <c r="BS120" i="8" s="1"/>
  <c r="BW48" i="8"/>
  <c r="BW120" i="8" s="1"/>
  <c r="BW103" i="8"/>
  <c r="CA103" i="8"/>
  <c r="CA48" i="8"/>
  <c r="CA120" i="8" s="1"/>
  <c r="CA59" i="8"/>
  <c r="CE103" i="8"/>
  <c r="CE48" i="8"/>
  <c r="CE120" i="8" s="1"/>
  <c r="CI48" i="8"/>
  <c r="CI120" i="8" s="1"/>
  <c r="CI103" i="8"/>
  <c r="CI59" i="8"/>
  <c r="CM48" i="8"/>
  <c r="CM120" i="8" s="1"/>
  <c r="CM103" i="8"/>
  <c r="CQ48" i="8"/>
  <c r="CQ120" i="8" s="1"/>
  <c r="CQ103" i="8"/>
  <c r="AQ59" i="8"/>
  <c r="AG48" i="8"/>
  <c r="AG120" i="8" s="1"/>
  <c r="AG103" i="8"/>
  <c r="AK103" i="8"/>
  <c r="AK48" i="8"/>
  <c r="AK120" i="8" s="1"/>
  <c r="AO48" i="8"/>
  <c r="AO120" i="8" s="1"/>
  <c r="AO103" i="8"/>
  <c r="AS48" i="8"/>
  <c r="AS120" i="8" s="1"/>
  <c r="AS103" i="8"/>
  <c r="AW48" i="8"/>
  <c r="AW120" i="8" s="1"/>
  <c r="AW103" i="8"/>
  <c r="BA103" i="8"/>
  <c r="BA48" i="8"/>
  <c r="BA120" i="8" s="1"/>
  <c r="BE48" i="8"/>
  <c r="BE120" i="8" s="1"/>
  <c r="BE103" i="8"/>
  <c r="BI48" i="8"/>
  <c r="BI120" i="8" s="1"/>
  <c r="BI103" i="8"/>
  <c r="BM103" i="8"/>
  <c r="BM48" i="8"/>
  <c r="BM120" i="8" s="1"/>
  <c r="BQ103" i="8"/>
  <c r="BQ48" i="8"/>
  <c r="BQ120" i="8" s="1"/>
  <c r="BU103" i="8"/>
  <c r="BU48" i="8"/>
  <c r="BU120" i="8" s="1"/>
  <c r="BY48" i="8"/>
  <c r="BY120" i="8" s="1"/>
  <c r="BY103" i="8"/>
  <c r="CC48" i="8"/>
  <c r="CC120" i="8" s="1"/>
  <c r="CC103" i="8"/>
  <c r="CG103" i="8"/>
  <c r="CG48" i="8"/>
  <c r="CG120" i="8" s="1"/>
  <c r="CK48" i="8"/>
  <c r="CK120" i="8" s="1"/>
  <c r="CK103" i="8"/>
  <c r="CO103" i="8"/>
  <c r="CO48" i="8"/>
  <c r="CO120" i="8" s="1"/>
  <c r="CS103" i="8"/>
  <c r="CS48" i="8"/>
  <c r="CS120" i="8" s="1"/>
  <c r="AH48" i="8"/>
  <c r="AH120" i="8" s="1"/>
  <c r="AH103" i="8"/>
  <c r="AL48" i="8"/>
  <c r="AL120" i="8" s="1"/>
  <c r="AL103" i="8"/>
  <c r="AP48" i="8"/>
  <c r="AP120" i="8" s="1"/>
  <c r="AP103" i="8"/>
  <c r="AT48" i="8"/>
  <c r="AT120" i="8" s="1"/>
  <c r="AT103" i="8"/>
  <c r="AX48" i="8"/>
  <c r="AX120" i="8" s="1"/>
  <c r="AX103" i="8"/>
  <c r="BB48" i="8"/>
  <c r="BB120" i="8" s="1"/>
  <c r="BB103" i="8"/>
  <c r="BF48" i="8"/>
  <c r="BF120" i="8" s="1"/>
  <c r="BF103" i="8"/>
  <c r="BJ48" i="8"/>
  <c r="BJ120" i="8" s="1"/>
  <c r="BJ103" i="8"/>
  <c r="BN48" i="8"/>
  <c r="BN120" i="8" s="1"/>
  <c r="BN103" i="8"/>
  <c r="BR48" i="8"/>
  <c r="BR120" i="8" s="1"/>
  <c r="BR103" i="8"/>
  <c r="BV48" i="8"/>
  <c r="BV120" i="8" s="1"/>
  <c r="BV103" i="8"/>
  <c r="BZ48" i="8"/>
  <c r="BZ120" i="8" s="1"/>
  <c r="BZ103" i="8"/>
  <c r="CD48" i="8"/>
  <c r="CD120" i="8" s="1"/>
  <c r="CD103" i="8"/>
  <c r="CH48" i="8"/>
  <c r="CH120" i="8" s="1"/>
  <c r="CH103" i="8"/>
  <c r="CL48" i="8"/>
  <c r="CL120" i="8" s="1"/>
  <c r="CL103" i="8"/>
  <c r="CP48" i="8"/>
  <c r="CP120" i="8" s="1"/>
  <c r="CP103" i="8"/>
  <c r="CT48" i="8"/>
  <c r="CT120" i="8" s="1"/>
  <c r="CT103" i="8"/>
  <c r="AJ103" i="8"/>
  <c r="AJ48" i="8"/>
  <c r="AJ120" i="8" s="1"/>
  <c r="AN103" i="8"/>
  <c r="AN48" i="8"/>
  <c r="AN120" i="8" s="1"/>
  <c r="AR103" i="8"/>
  <c r="AR48" i="8"/>
  <c r="AR120" i="8" s="1"/>
  <c r="AV103" i="8"/>
  <c r="AV48" i="8"/>
  <c r="AV120" i="8" s="1"/>
  <c r="AZ103" i="8"/>
  <c r="AZ48" i="8"/>
  <c r="AZ120" i="8" s="1"/>
  <c r="BD103" i="8"/>
  <c r="BD48" i="8"/>
  <c r="BD120" i="8" s="1"/>
  <c r="BH103" i="8"/>
  <c r="BH48" i="8"/>
  <c r="BH120" i="8" s="1"/>
  <c r="BL103" i="8"/>
  <c r="BL48" i="8"/>
  <c r="BL120" i="8" s="1"/>
  <c r="BP103" i="8"/>
  <c r="BP48" i="8"/>
  <c r="BP120" i="8" s="1"/>
  <c r="BT103" i="8"/>
  <c r="BT48" i="8"/>
  <c r="BT120" i="8" s="1"/>
  <c r="BX103" i="8"/>
  <c r="BX48" i="8"/>
  <c r="BX120" i="8" s="1"/>
  <c r="CB103" i="8"/>
  <c r="CB48" i="8"/>
  <c r="CB120" i="8" s="1"/>
  <c r="CF103" i="8"/>
  <c r="CF48" i="8"/>
  <c r="CF120" i="8" s="1"/>
  <c r="CJ103" i="8"/>
  <c r="CJ48" i="8"/>
  <c r="CJ120" i="8" s="1"/>
  <c r="CN103" i="8"/>
  <c r="CN48" i="8"/>
  <c r="CN120" i="8" s="1"/>
  <c r="CR103" i="8"/>
  <c r="CR48" i="8"/>
  <c r="CR120" i="8" s="1"/>
  <c r="CW103" i="8"/>
  <c r="CW48" i="8"/>
  <c r="CW120" i="8" s="1"/>
  <c r="CX103" i="8"/>
  <c r="CX48" i="8"/>
  <c r="CX120" i="8" s="1"/>
  <c r="CU103" i="8"/>
  <c r="CU48" i="8"/>
  <c r="CU120" i="8" s="1"/>
  <c r="CV103" i="8"/>
  <c r="CV48" i="8"/>
  <c r="CV120" i="8" s="1"/>
  <c r="AR59" i="8"/>
  <c r="AV59" i="8"/>
  <c r="AZ59" i="8"/>
  <c r="BD59" i="8"/>
  <c r="BP59" i="8"/>
  <c r="BL59" i="8"/>
  <c r="BH59" i="8"/>
  <c r="AJ59" i="8"/>
  <c r="AN59" i="8"/>
  <c r="BT59" i="8"/>
  <c r="CB59" i="8"/>
  <c r="CF59" i="8"/>
  <c r="CJ59" i="8"/>
  <c r="CO59" i="8"/>
  <c r="BU59" i="8"/>
  <c r="AG59" i="8"/>
  <c r="CW59" i="8"/>
  <c r="AO59" i="8"/>
  <c r="BY59" i="8"/>
  <c r="AD47" i="8"/>
  <c r="AC47" i="8"/>
  <c r="AE47" i="8"/>
  <c r="AF47" i="8"/>
  <c r="AB47" i="8"/>
  <c r="AS59" i="8"/>
  <c r="CU59" i="8"/>
  <c r="J81" i="8" l="1"/>
  <c r="S118" i="8"/>
  <c r="AE101" i="8"/>
  <c r="AA118" i="8"/>
  <c r="W118" i="8"/>
  <c r="O118" i="8"/>
  <c r="G118" i="8"/>
  <c r="T118" i="8"/>
  <c r="AB118" i="8"/>
  <c r="L118" i="8"/>
  <c r="AF118" i="8"/>
  <c r="X118" i="8"/>
  <c r="P118" i="8"/>
  <c r="H118" i="8"/>
  <c r="AD118" i="8"/>
  <c r="V101" i="8"/>
  <c r="R101" i="8"/>
  <c r="N118" i="8"/>
  <c r="C81" i="8"/>
  <c r="AC101" i="8"/>
  <c r="Y118" i="8"/>
  <c r="Q118" i="8"/>
  <c r="M101" i="8"/>
  <c r="E118" i="8"/>
  <c r="R118" i="8"/>
  <c r="L101" i="8"/>
  <c r="D118" i="8"/>
  <c r="S101" i="8"/>
  <c r="AB101" i="8"/>
  <c r="T81" i="8"/>
  <c r="H81" i="8"/>
  <c r="D81" i="8"/>
  <c r="AA101" i="8"/>
  <c r="N101" i="8"/>
  <c r="O101" i="8"/>
  <c r="I118" i="8"/>
  <c r="N81" i="8"/>
  <c r="K118" i="8"/>
  <c r="V81" i="8"/>
  <c r="W101" i="8"/>
  <c r="Q101" i="8"/>
  <c r="AD101" i="8"/>
  <c r="G101" i="8"/>
  <c r="H101" i="8"/>
  <c r="U101" i="8"/>
  <c r="AD41" i="8"/>
  <c r="AD46" i="8" s="1"/>
  <c r="AD48" i="8" s="1"/>
  <c r="AD120" i="8" s="1"/>
  <c r="AE41" i="8"/>
  <c r="AE46" i="8" s="1"/>
  <c r="AE48" i="8" s="1"/>
  <c r="AE120" i="8" s="1"/>
  <c r="AF41" i="8"/>
  <c r="AF46" i="8" s="1"/>
  <c r="AF48" i="8" s="1"/>
  <c r="AF120" i="8" s="1"/>
  <c r="C41" i="8"/>
  <c r="AB41" i="8"/>
  <c r="AB46" i="8" s="1"/>
  <c r="AB48" i="8" s="1"/>
  <c r="AC41" i="8"/>
  <c r="AC46" i="8" s="1"/>
  <c r="AC48" i="8" s="1"/>
  <c r="AC120" i="8" s="1"/>
  <c r="F101" i="8"/>
  <c r="X101" i="8"/>
  <c r="K101" i="8"/>
  <c r="V118" i="8"/>
  <c r="AE118" i="8"/>
  <c r="T101" i="8"/>
  <c r="D101" i="8"/>
  <c r="AC118" i="8"/>
  <c r="Y101" i="8"/>
  <c r="M118" i="8"/>
  <c r="I101" i="8"/>
  <c r="AF101" i="8"/>
  <c r="P101" i="8"/>
  <c r="Z101" i="8"/>
  <c r="J101" i="8"/>
  <c r="W81" i="8"/>
  <c r="S81" i="8"/>
  <c r="G81" i="8"/>
  <c r="X81" i="8"/>
  <c r="M81" i="8"/>
  <c r="Z81" i="8"/>
  <c r="Q81" i="8"/>
  <c r="K81" i="8"/>
  <c r="R81" i="8"/>
  <c r="U81" i="8"/>
  <c r="E81" i="8"/>
  <c r="O81" i="8"/>
  <c r="F81" i="8"/>
  <c r="Y81" i="8"/>
  <c r="Q95" i="7"/>
  <c r="P117" i="7"/>
  <c r="P119" i="7" s="1"/>
  <c r="C47" i="8"/>
  <c r="C125" i="8"/>
  <c r="D56" i="8"/>
  <c r="C59" i="8"/>
  <c r="C61" i="8" l="1"/>
  <c r="R95" i="7"/>
  <c r="Q117" i="7"/>
  <c r="Q119" i="7" s="1"/>
  <c r="AB103" i="8"/>
  <c r="AB120" i="8"/>
  <c r="AC103" i="8"/>
  <c r="AE103" i="8"/>
  <c r="AF103" i="8"/>
  <c r="AD103" i="8"/>
  <c r="S95" i="7" l="1"/>
  <c r="R117" i="7"/>
  <c r="R119" i="7" s="1"/>
  <c r="AC125" i="8"/>
  <c r="AC108" i="8"/>
  <c r="AE125" i="8"/>
  <c r="AE108" i="8"/>
  <c r="AE109" i="8" s="1"/>
  <c r="AE110" i="8" s="1"/>
  <c r="AF125" i="8"/>
  <c r="AF108" i="8"/>
  <c r="AF109" i="8" s="1"/>
  <c r="AF110" i="8" s="1"/>
  <c r="C108" i="8"/>
  <c r="AB125" i="8"/>
  <c r="AB108" i="8"/>
  <c r="AB109" i="8" s="1"/>
  <c r="AB110" i="8" s="1"/>
  <c r="AD125" i="8"/>
  <c r="AD108" i="8"/>
  <c r="AD109" i="8" s="1"/>
  <c r="AD110" i="8" s="1"/>
  <c r="AC109" i="8"/>
  <c r="AC110" i="8" s="1"/>
  <c r="AE59" i="8"/>
  <c r="AE61" i="8" s="1"/>
  <c r="AF59" i="8"/>
  <c r="AF61" i="8" s="1"/>
  <c r="AC59" i="8"/>
  <c r="AC61" i="8" s="1"/>
  <c r="AB59" i="8"/>
  <c r="AB61" i="8" s="1"/>
  <c r="AD59" i="8"/>
  <c r="AD61" i="8" s="1"/>
  <c r="T95" i="7" l="1"/>
  <c r="S117" i="7"/>
  <c r="S119" i="7" s="1"/>
  <c r="B61" i="8"/>
  <c r="B136" i="8" s="1"/>
  <c r="B138" i="8" s="1"/>
  <c r="U95" i="7" l="1"/>
  <c r="T117" i="7"/>
  <c r="T119" i="7" s="1"/>
  <c r="V95" i="7" l="1"/>
  <c r="U117" i="7"/>
  <c r="U119" i="7" s="1"/>
  <c r="W95" i="7" l="1"/>
  <c r="V117" i="7"/>
  <c r="V119" i="7" s="1"/>
  <c r="D57" i="8"/>
  <c r="E56" i="8"/>
  <c r="X95" i="7" l="1"/>
  <c r="W117" i="7"/>
  <c r="W119" i="7" s="1"/>
  <c r="D125" i="8"/>
  <c r="D108" i="8"/>
  <c r="D59" i="8"/>
  <c r="Y95" i="7" l="1"/>
  <c r="X117" i="7"/>
  <c r="X119" i="7" s="1"/>
  <c r="Z95" i="7" l="1"/>
  <c r="Y117" i="7"/>
  <c r="Y119" i="7" s="1"/>
  <c r="E57" i="8"/>
  <c r="F56" i="8"/>
  <c r="F57" i="8" s="1"/>
  <c r="AA95" i="7" l="1"/>
  <c r="Z117" i="7"/>
  <c r="Z119" i="7" s="1"/>
  <c r="E125" i="8"/>
  <c r="E108" i="8"/>
  <c r="F125" i="8"/>
  <c r="F108" i="8"/>
  <c r="E59" i="8"/>
  <c r="G56" i="8"/>
  <c r="AB95" i="7" l="1"/>
  <c r="AA117" i="7"/>
  <c r="AA119" i="7" s="1"/>
  <c r="H56" i="8"/>
  <c r="G57" i="8"/>
  <c r="F59" i="8"/>
  <c r="AC95" i="7" l="1"/>
  <c r="AB117" i="7"/>
  <c r="AB119" i="7" s="1"/>
  <c r="I56" i="8"/>
  <c r="H57" i="8"/>
  <c r="G125" i="8"/>
  <c r="G59" i="8"/>
  <c r="G108" i="8"/>
  <c r="AD95" i="7" l="1"/>
  <c r="AC117" i="7"/>
  <c r="AC119" i="7" s="1"/>
  <c r="J56" i="8"/>
  <c r="I57" i="8"/>
  <c r="H59" i="8"/>
  <c r="H125" i="8"/>
  <c r="H108" i="8"/>
  <c r="AE95" i="7" l="1"/>
  <c r="AD117" i="7"/>
  <c r="AD119" i="7" s="1"/>
  <c r="K56" i="8"/>
  <c r="J57" i="8"/>
  <c r="I59" i="8"/>
  <c r="I125" i="8"/>
  <c r="I108" i="8"/>
  <c r="AF95" i="7" l="1"/>
  <c r="AE117" i="7"/>
  <c r="AE119" i="7" s="1"/>
  <c r="L56" i="8"/>
  <c r="K57" i="8"/>
  <c r="J59" i="8"/>
  <c r="J125" i="8"/>
  <c r="J108" i="8"/>
  <c r="AG95" i="7" l="1"/>
  <c r="AF117" i="7"/>
  <c r="AF119" i="7" s="1"/>
  <c r="M56" i="8"/>
  <c r="L57" i="8"/>
  <c r="K59" i="8"/>
  <c r="K108" i="8"/>
  <c r="K125" i="8"/>
  <c r="AH95" i="7" l="1"/>
  <c r="AG117" i="7"/>
  <c r="AG119" i="7" s="1"/>
  <c r="N56" i="8"/>
  <c r="M57" i="8"/>
  <c r="L59" i="8"/>
  <c r="L125" i="8"/>
  <c r="L108" i="8"/>
  <c r="AI95" i="7" l="1"/>
  <c r="AH117" i="7"/>
  <c r="AH119" i="7" s="1"/>
  <c r="O56" i="8"/>
  <c r="N57" i="8"/>
  <c r="M125" i="8"/>
  <c r="M59" i="8"/>
  <c r="M108" i="8"/>
  <c r="AJ95" i="7" l="1"/>
  <c r="AI117" i="7"/>
  <c r="AI119" i="7" s="1"/>
  <c r="P56" i="8"/>
  <c r="O57" i="8"/>
  <c r="N125" i="8"/>
  <c r="N59" i="8"/>
  <c r="N108" i="8"/>
  <c r="AK95" i="7" l="1"/>
  <c r="AJ117" i="7"/>
  <c r="AJ119" i="7" s="1"/>
  <c r="Q56" i="8"/>
  <c r="P57" i="8"/>
  <c r="O125" i="8"/>
  <c r="O59" i="8"/>
  <c r="O108" i="8"/>
  <c r="AL95" i="7" l="1"/>
  <c r="AK117" i="7"/>
  <c r="AK119" i="7" s="1"/>
  <c r="R56" i="8"/>
  <c r="Q57" i="8"/>
  <c r="P125" i="8"/>
  <c r="P59" i="8"/>
  <c r="P108" i="8"/>
  <c r="AM95" i="7" l="1"/>
  <c r="AL117" i="7"/>
  <c r="AL119" i="7" s="1"/>
  <c r="S56" i="8"/>
  <c r="R57" i="8"/>
  <c r="Q125" i="8"/>
  <c r="Q59" i="8"/>
  <c r="Q108" i="8"/>
  <c r="AN95" i="7" l="1"/>
  <c r="AM117" i="7"/>
  <c r="AM119" i="7" s="1"/>
  <c r="T56" i="8"/>
  <c r="S57" i="8"/>
  <c r="R125" i="8"/>
  <c r="R59" i="8"/>
  <c r="R108" i="8"/>
  <c r="AO95" i="7" l="1"/>
  <c r="AN117" i="7"/>
  <c r="AN119" i="7" s="1"/>
  <c r="U56" i="8"/>
  <c r="T57" i="8"/>
  <c r="S125" i="8"/>
  <c r="S59" i="8"/>
  <c r="S108" i="8"/>
  <c r="AP95" i="7" l="1"/>
  <c r="AO117" i="7"/>
  <c r="AO119" i="7" s="1"/>
  <c r="T125" i="8"/>
  <c r="T59" i="8"/>
  <c r="T108" i="8"/>
  <c r="V56" i="8"/>
  <c r="U57" i="8"/>
  <c r="AQ95" i="7" l="1"/>
  <c r="AP117" i="7"/>
  <c r="AP119" i="7" s="1"/>
  <c r="W56" i="8"/>
  <c r="V57" i="8"/>
  <c r="U125" i="8"/>
  <c r="U108" i="8"/>
  <c r="U59" i="8"/>
  <c r="AR95" i="7" l="1"/>
  <c r="AQ117" i="7"/>
  <c r="AQ119" i="7" s="1"/>
  <c r="X56" i="8"/>
  <c r="W57" i="8"/>
  <c r="V125" i="8"/>
  <c r="V59" i="8"/>
  <c r="V108" i="8"/>
  <c r="AS95" i="7" l="1"/>
  <c r="AR117" i="7"/>
  <c r="AR119" i="7" s="1"/>
  <c r="Y56" i="8"/>
  <c r="X57" i="8"/>
  <c r="W125" i="8"/>
  <c r="W108" i="8"/>
  <c r="W59" i="8"/>
  <c r="AT95" i="7" l="1"/>
  <c r="AS117" i="7"/>
  <c r="AS119" i="7" s="1"/>
  <c r="Y57" i="8"/>
  <c r="Z56" i="8"/>
  <c r="X125" i="8"/>
  <c r="X59" i="8"/>
  <c r="X108" i="8"/>
  <c r="AU95" i="7" l="1"/>
  <c r="AT117" i="7"/>
  <c r="AT119" i="7" s="1"/>
  <c r="AA56" i="8"/>
  <c r="AB56" i="8" s="1"/>
  <c r="AC56" i="8" s="1"/>
  <c r="AD56" i="8" s="1"/>
  <c r="AE56" i="8" s="1"/>
  <c r="AF56" i="8" s="1"/>
  <c r="Z57" i="8"/>
  <c r="Y125" i="8"/>
  <c r="Y108" i="8"/>
  <c r="Y59" i="8"/>
  <c r="AV95" i="7" l="1"/>
  <c r="AU117" i="7"/>
  <c r="AU119" i="7" s="1"/>
  <c r="AA57" i="8"/>
  <c r="Z125" i="8"/>
  <c r="Z59" i="8"/>
  <c r="Z108" i="8"/>
  <c r="AW95" i="7" l="1"/>
  <c r="AV117" i="7"/>
  <c r="AV119" i="7" s="1"/>
  <c r="AA125" i="8"/>
  <c r="AA59" i="8"/>
  <c r="AA108" i="8"/>
  <c r="AX95" i="7" l="1"/>
  <c r="AW117" i="7"/>
  <c r="AW119" i="7" s="1"/>
  <c r="AY95" i="7" l="1"/>
  <c r="AX117" i="7"/>
  <c r="AX119" i="7" s="1"/>
  <c r="AZ95" i="7" l="1"/>
  <c r="AY117" i="7"/>
  <c r="AY119" i="7" s="1"/>
  <c r="BA95" i="7" l="1"/>
  <c r="AZ117" i="7"/>
  <c r="AZ119" i="7" s="1"/>
  <c r="BB95" i="7" l="1"/>
  <c r="BA117" i="7"/>
  <c r="BA119" i="7" s="1"/>
  <c r="BC95" i="7" l="1"/>
  <c r="BB117" i="7"/>
  <c r="BB119" i="7" s="1"/>
  <c r="BZ111" i="8"/>
  <c r="AL111" i="8"/>
  <c r="F111" i="8"/>
  <c r="BU111" i="8"/>
  <c r="AO111" i="8"/>
  <c r="I111" i="8"/>
  <c r="CF111" i="8"/>
  <c r="AZ111" i="8"/>
  <c r="T111" i="8"/>
  <c r="CU111" i="8"/>
  <c r="BO111" i="8"/>
  <c r="AI111" i="8"/>
  <c r="AT111" i="8"/>
  <c r="BX111" i="8"/>
  <c r="L111" i="8"/>
  <c r="BW111" i="8"/>
  <c r="CD111" i="8"/>
  <c r="BY111" i="8"/>
  <c r="M111" i="8"/>
  <c r="BD111" i="8"/>
  <c r="BF111" i="8"/>
  <c r="W111" i="8"/>
  <c r="BV111" i="8"/>
  <c r="AH111" i="8"/>
  <c r="CW111" i="8"/>
  <c r="BQ111" i="8"/>
  <c r="AK111" i="8"/>
  <c r="E111" i="8"/>
  <c r="CB111" i="8"/>
  <c r="AV111" i="8"/>
  <c r="P111" i="8"/>
  <c r="CQ111" i="8"/>
  <c r="BK111" i="8"/>
  <c r="AE111" i="8"/>
  <c r="BR111" i="8"/>
  <c r="N111" i="8"/>
  <c r="CC111" i="8"/>
  <c r="AW111" i="8"/>
  <c r="CT111" i="8"/>
  <c r="BH111" i="8"/>
  <c r="CH111" i="8"/>
  <c r="AA111" i="8"/>
  <c r="BJ111" i="8"/>
  <c r="J111" i="8"/>
  <c r="AC111" i="8"/>
  <c r="BT111" i="8"/>
  <c r="H111" i="8"/>
  <c r="AM111" i="8"/>
  <c r="CL111" i="8"/>
  <c r="C111" i="8"/>
  <c r="BB111" i="8"/>
  <c r="CK111" i="8"/>
  <c r="Y111" i="8"/>
  <c r="BP111" i="8"/>
  <c r="D111" i="8"/>
  <c r="AY111" i="8"/>
  <c r="Q111" i="8"/>
  <c r="CM111" i="8"/>
  <c r="Z111" i="8"/>
  <c r="CJ111" i="8"/>
  <c r="BC111" i="8"/>
  <c r="AX111" i="8"/>
  <c r="CG111" i="8"/>
  <c r="U111" i="8"/>
  <c r="BL111" i="8"/>
  <c r="CX111" i="8"/>
  <c r="AU111" i="8"/>
  <c r="AD111" i="8"/>
  <c r="CN111" i="8"/>
  <c r="AP111" i="8"/>
  <c r="CI111" i="8"/>
  <c r="AG111" i="8"/>
  <c r="K111" i="8"/>
  <c r="AN111" i="8"/>
  <c r="BS111" i="8"/>
  <c r="V111" i="8"/>
  <c r="BE111" i="8"/>
  <c r="CV111" i="8"/>
  <c r="AJ111" i="8"/>
  <c r="CE111" i="8"/>
  <c r="S111" i="8"/>
  <c r="AR111" i="8"/>
  <c r="AQ111" i="8"/>
  <c r="AS111" i="8"/>
  <c r="X111" i="8"/>
  <c r="CP111" i="8"/>
  <c r="R111" i="8"/>
  <c r="BA111" i="8"/>
  <c r="CR111" i="8"/>
  <c r="AF111" i="8"/>
  <c r="CA111" i="8"/>
  <c r="O111" i="8"/>
  <c r="BM111" i="8"/>
  <c r="BG111" i="8"/>
  <c r="BN111" i="8"/>
  <c r="CO111" i="8"/>
  <c r="CS111" i="8"/>
  <c r="AB111" i="8"/>
  <c r="BI111" i="8"/>
  <c r="G111" i="8"/>
  <c r="AC137" i="8" l="1"/>
  <c r="AC142" i="8"/>
  <c r="AC147" i="8" s="1"/>
  <c r="AC112" i="8"/>
  <c r="AC115" i="8" s="1"/>
  <c r="AC126" i="8" s="1"/>
  <c r="AC127" i="8" s="1"/>
  <c r="AC128" i="8" s="1"/>
  <c r="AC130" i="8" s="1"/>
  <c r="AC133" i="8" s="1"/>
  <c r="AC136" i="8" s="1"/>
  <c r="I137" i="8"/>
  <c r="I142" i="8"/>
  <c r="I147" i="8" s="1"/>
  <c r="AD137" i="8"/>
  <c r="AD142" i="8"/>
  <c r="AD147" i="8" s="1"/>
  <c r="AD112" i="8"/>
  <c r="AD115" i="8" s="1"/>
  <c r="AD126" i="8" s="1"/>
  <c r="AD127" i="8" s="1"/>
  <c r="AD128" i="8" s="1"/>
  <c r="AD130" i="8" s="1"/>
  <c r="AD133" i="8" s="1"/>
  <c r="AD136" i="8" s="1"/>
  <c r="F137" i="8"/>
  <c r="F142" i="8"/>
  <c r="F147" i="8" s="1"/>
  <c r="C137" i="8"/>
  <c r="C142" i="8"/>
  <c r="C147" i="8" s="1"/>
  <c r="W142" i="8"/>
  <c r="W147" i="8" s="1"/>
  <c r="W137" i="8"/>
  <c r="Y142" i="8"/>
  <c r="Y147" i="8" s="1"/>
  <c r="Y137" i="8"/>
  <c r="AF142" i="8"/>
  <c r="AF147" i="8" s="1"/>
  <c r="AF137" i="8"/>
  <c r="AF112" i="8"/>
  <c r="AF115" i="8" s="1"/>
  <c r="AF126" i="8" s="1"/>
  <c r="AF127" i="8" s="1"/>
  <c r="AF128" i="8" s="1"/>
  <c r="AF130" i="8" s="1"/>
  <c r="AF133" i="8" s="1"/>
  <c r="AF136" i="8" s="1"/>
  <c r="AE137" i="8"/>
  <c r="AE142" i="8"/>
  <c r="AE147" i="8" s="1"/>
  <c r="AE112" i="8"/>
  <c r="AE115" i="8" s="1"/>
  <c r="AE126" i="8" s="1"/>
  <c r="AE127" i="8" s="1"/>
  <c r="AE128" i="8" s="1"/>
  <c r="AE130" i="8" s="1"/>
  <c r="AE133" i="8" s="1"/>
  <c r="AE136" i="8" s="1"/>
  <c r="S137" i="8"/>
  <c r="S142" i="8"/>
  <c r="S147" i="8" s="1"/>
  <c r="Q142" i="8"/>
  <c r="Q147" i="8" s="1"/>
  <c r="Q137" i="8"/>
  <c r="X137" i="8"/>
  <c r="X142" i="8"/>
  <c r="X147" i="8" s="1"/>
  <c r="G137" i="8"/>
  <c r="G142" i="8"/>
  <c r="G147" i="8" s="1"/>
  <c r="V137" i="8"/>
  <c r="V142" i="8"/>
  <c r="V147" i="8" s="1"/>
  <c r="N142" i="8"/>
  <c r="N147" i="8" s="1"/>
  <c r="N137" i="8"/>
  <c r="AB137" i="8"/>
  <c r="AB142" i="8"/>
  <c r="AB147" i="8" s="1"/>
  <c r="AB112" i="8"/>
  <c r="AB115" i="8" s="1"/>
  <c r="AB126" i="8" s="1"/>
  <c r="AB127" i="8" s="1"/>
  <c r="AB128" i="8" s="1"/>
  <c r="AB130" i="8" s="1"/>
  <c r="AB133" i="8" s="1"/>
  <c r="AB136" i="8" s="1"/>
  <c r="AA142" i="8"/>
  <c r="AA147" i="8" s="1"/>
  <c r="AA137" i="8"/>
  <c r="K137" i="8"/>
  <c r="K142" i="8"/>
  <c r="K147" i="8" s="1"/>
  <c r="O137" i="8"/>
  <c r="O142" i="8"/>
  <c r="O147" i="8" s="1"/>
  <c r="J142" i="8"/>
  <c r="J147" i="8" s="1"/>
  <c r="J137" i="8"/>
  <c r="E137" i="8"/>
  <c r="E142" i="8"/>
  <c r="E147" i="8" s="1"/>
  <c r="Z137" i="8"/>
  <c r="Z142" i="8"/>
  <c r="Z147" i="8" s="1"/>
  <c r="M137" i="8"/>
  <c r="M142" i="8"/>
  <c r="M147" i="8" s="1"/>
  <c r="T137" i="8"/>
  <c r="T142" i="8"/>
  <c r="T147" i="8" s="1"/>
  <c r="U142" i="8"/>
  <c r="U147" i="8" s="1"/>
  <c r="U137" i="8"/>
  <c r="R137" i="8"/>
  <c r="R142" i="8"/>
  <c r="R147" i="8" s="1"/>
  <c r="D142" i="8"/>
  <c r="D147" i="8" s="1"/>
  <c r="D137" i="8"/>
  <c r="H137" i="8"/>
  <c r="H142" i="8"/>
  <c r="H147" i="8" s="1"/>
  <c r="P137" i="8"/>
  <c r="P142" i="8"/>
  <c r="P147" i="8" s="1"/>
  <c r="L142" i="8"/>
  <c r="L147" i="8" s="1"/>
  <c r="L137" i="8"/>
  <c r="BD95" i="7"/>
  <c r="BC117" i="7"/>
  <c r="BC119" i="7" s="1"/>
  <c r="AD138" i="8" l="1"/>
  <c r="AD143" i="8" s="1"/>
  <c r="AD148" i="8"/>
  <c r="AD149" i="8" s="1"/>
  <c r="AE138" i="8"/>
  <c r="AE143" i="8" s="1"/>
  <c r="AE148" i="8"/>
  <c r="AE149" i="8" s="1"/>
  <c r="AF148" i="8"/>
  <c r="AF149" i="8" s="1"/>
  <c r="AF138" i="8"/>
  <c r="AF143" i="8" s="1"/>
  <c r="AC148" i="8"/>
  <c r="AC149" i="8" s="1"/>
  <c r="AC138" i="8"/>
  <c r="AC143" i="8" s="1"/>
  <c r="AB148" i="8"/>
  <c r="AB149" i="8" s="1"/>
  <c r="AB138" i="8"/>
  <c r="AB143" i="8" s="1"/>
  <c r="BE95" i="7"/>
  <c r="BD117" i="7"/>
  <c r="BD119" i="7" s="1"/>
  <c r="BF95" i="7" l="1"/>
  <c r="BE117" i="7"/>
  <c r="BE119" i="7" s="1"/>
  <c r="BG95" i="7" l="1"/>
  <c r="BF117" i="7"/>
  <c r="BF119" i="7" s="1"/>
  <c r="BH95" i="7" l="1"/>
  <c r="BG117" i="7"/>
  <c r="BG119" i="7" s="1"/>
  <c r="BI95" i="7" l="1"/>
  <c r="BH117" i="7"/>
  <c r="BH119" i="7" s="1"/>
  <c r="BJ95" i="7" l="1"/>
  <c r="BI117" i="7"/>
  <c r="BI119" i="7" s="1"/>
  <c r="BK95" i="7" l="1"/>
  <c r="BJ117" i="7"/>
  <c r="BJ119" i="7" s="1"/>
  <c r="BL95" i="7" l="1"/>
  <c r="BK117" i="7"/>
  <c r="BK119" i="7" s="1"/>
  <c r="BM95" i="7" l="1"/>
  <c r="BL117" i="7"/>
  <c r="BL119" i="7" s="1"/>
  <c r="BN95" i="7" l="1"/>
  <c r="BM117" i="7"/>
  <c r="BM119" i="7" s="1"/>
  <c r="BO95" i="7" l="1"/>
  <c r="BN117" i="7"/>
  <c r="BN119" i="7" s="1"/>
  <c r="BP95" i="7" l="1"/>
  <c r="BO117" i="7"/>
  <c r="BO119" i="7" s="1"/>
  <c r="BQ95" i="7" l="1"/>
  <c r="BP117" i="7"/>
  <c r="BP119" i="7" s="1"/>
  <c r="BR95" i="7" l="1"/>
  <c r="BQ117" i="7"/>
  <c r="BQ119" i="7" s="1"/>
  <c r="BS95" i="7" l="1"/>
  <c r="BR117" i="7"/>
  <c r="BR119" i="7" s="1"/>
  <c r="BT95" i="7" l="1"/>
  <c r="BS117" i="7"/>
  <c r="BS119" i="7" s="1"/>
  <c r="BU95" i="7" l="1"/>
  <c r="BT117" i="7"/>
  <c r="BT119" i="7" s="1"/>
  <c r="BV95" i="7" l="1"/>
  <c r="BU117" i="7"/>
  <c r="BU119" i="7" s="1"/>
  <c r="BW95" i="7" l="1"/>
  <c r="BV117" i="7"/>
  <c r="BV119" i="7" s="1"/>
  <c r="BX95" i="7" l="1"/>
  <c r="BW117" i="7"/>
  <c r="BW119" i="7" s="1"/>
  <c r="BY95" i="7" l="1"/>
  <c r="BX117" i="7"/>
  <c r="BX119" i="7" s="1"/>
  <c r="BZ95" i="7" l="1"/>
  <c r="BY117" i="7"/>
  <c r="BY119" i="7" s="1"/>
  <c r="CA95" i="7" l="1"/>
  <c r="BZ117" i="7"/>
  <c r="BZ119" i="7" s="1"/>
  <c r="CB95" i="7" l="1"/>
  <c r="CA117" i="7"/>
  <c r="CA119" i="7" s="1"/>
  <c r="CC95" i="7" l="1"/>
  <c r="CB117" i="7"/>
  <c r="CB119" i="7" s="1"/>
  <c r="CD95" i="7" l="1"/>
  <c r="CC117" i="7"/>
  <c r="CC119" i="7" s="1"/>
  <c r="CE95" i="7" l="1"/>
  <c r="CD117" i="7"/>
  <c r="CD119" i="7" s="1"/>
  <c r="CF95" i="7" l="1"/>
  <c r="CE117" i="7"/>
  <c r="CE119" i="7" s="1"/>
  <c r="CG95" i="7" l="1"/>
  <c r="CF117" i="7"/>
  <c r="CF119" i="7" s="1"/>
  <c r="CH95" i="7" l="1"/>
  <c r="CG117" i="7"/>
  <c r="CG119" i="7" s="1"/>
  <c r="CI95" i="7" l="1"/>
  <c r="CH117" i="7"/>
  <c r="CH119" i="7" s="1"/>
  <c r="CJ95" i="7" l="1"/>
  <c r="CI117" i="7"/>
  <c r="CI119" i="7" s="1"/>
  <c r="CK95" i="7" l="1"/>
  <c r="CJ117" i="7"/>
  <c r="CJ119" i="7" s="1"/>
  <c r="CL95" i="7" l="1"/>
  <c r="CK117" i="7"/>
  <c r="CK119" i="7" s="1"/>
  <c r="CM95" i="7" l="1"/>
  <c r="CL117" i="7"/>
  <c r="CL119" i="7" s="1"/>
  <c r="CN95" i="7" l="1"/>
  <c r="CM117" i="7"/>
  <c r="CM119" i="7" s="1"/>
  <c r="CO95" i="7" l="1"/>
  <c r="CN117" i="7"/>
  <c r="CN119" i="7" s="1"/>
  <c r="CP95" i="7" l="1"/>
  <c r="CO117" i="7"/>
  <c r="CO119" i="7" s="1"/>
  <c r="CQ95" i="7" l="1"/>
  <c r="CP117" i="7"/>
  <c r="CP119" i="7" s="1"/>
  <c r="CR95" i="7" l="1"/>
  <c r="CQ117" i="7"/>
  <c r="CQ119" i="7" s="1"/>
  <c r="CS95" i="7" l="1"/>
  <c r="CR117" i="7"/>
  <c r="CR119" i="7" s="1"/>
  <c r="CT95" i="7" l="1"/>
  <c r="CS117" i="7"/>
  <c r="CS119" i="7" s="1"/>
  <c r="CU95" i="7" l="1"/>
  <c r="CT117" i="7"/>
  <c r="CT119" i="7" s="1"/>
  <c r="CV95" i="7" l="1"/>
  <c r="CU117" i="7"/>
  <c r="CU119" i="7" s="1"/>
  <c r="CW95" i="7" l="1"/>
  <c r="CV117" i="7"/>
  <c r="CV119" i="7" s="1"/>
  <c r="CX95" i="7" l="1"/>
  <c r="CX117" i="7" s="1"/>
  <c r="CX119" i="7" s="1"/>
  <c r="CW117" i="7"/>
  <c r="CW119" i="7" s="1"/>
  <c r="J41" i="8" l="1"/>
  <c r="I41" i="8" l="1"/>
  <c r="F41" i="8"/>
  <c r="F46" i="8" s="1"/>
  <c r="F48" i="8" s="1"/>
  <c r="Y41" i="8"/>
  <c r="Y46" i="8" s="1"/>
  <c r="Y48" i="8" s="1"/>
  <c r="P41" i="8"/>
  <c r="P46" i="8" s="1"/>
  <c r="P48" i="8" s="1"/>
  <c r="K41" i="8"/>
  <c r="K61" i="8" s="1"/>
  <c r="R41" i="8"/>
  <c r="R46" i="8" s="1"/>
  <c r="R48" i="8" s="1"/>
  <c r="AA41" i="8"/>
  <c r="AA46" i="8" s="1"/>
  <c r="AA48" i="8" s="1"/>
  <c r="Q41" i="8"/>
  <c r="Q61" i="8" s="1"/>
  <c r="G41" i="8"/>
  <c r="E41" i="8"/>
  <c r="E46" i="8" s="1"/>
  <c r="E48" i="8" s="1"/>
  <c r="S41" i="8"/>
  <c r="S46" i="8" s="1"/>
  <c r="S48" i="8" s="1"/>
  <c r="X41" i="8"/>
  <c r="X61" i="8" s="1"/>
  <c r="W41" i="8"/>
  <c r="W46" i="8" s="1"/>
  <c r="W48" i="8" s="1"/>
  <c r="L41" i="8"/>
  <c r="L46" i="8" s="1"/>
  <c r="L48" i="8" s="1"/>
  <c r="T41" i="8"/>
  <c r="T46" i="8" s="1"/>
  <c r="T48" i="8" s="1"/>
  <c r="U41" i="8"/>
  <c r="U61" i="8" s="1"/>
  <c r="D41" i="8"/>
  <c r="Z41" i="8"/>
  <c r="Z61" i="8" s="1"/>
  <c r="M41" i="8"/>
  <c r="M46" i="8" s="1"/>
  <c r="M48" i="8" s="1"/>
  <c r="N41" i="8"/>
  <c r="N46" i="8" s="1"/>
  <c r="N48" i="8" s="1"/>
  <c r="H41" i="8"/>
  <c r="H46" i="8" s="1"/>
  <c r="H48" i="8" s="1"/>
  <c r="V41" i="8"/>
  <c r="V46" i="8" s="1"/>
  <c r="V48" i="8" s="1"/>
  <c r="O41" i="8"/>
  <c r="O61" i="8" s="1"/>
  <c r="G46" i="8"/>
  <c r="G48" i="8" s="1"/>
  <c r="G61" i="8"/>
  <c r="E61" i="8"/>
  <c r="C46" i="8"/>
  <c r="C48" i="8" s="1"/>
  <c r="D46" i="8"/>
  <c r="D48" i="8" s="1"/>
  <c r="D61" i="8"/>
  <c r="I46" i="8"/>
  <c r="I48" i="8" s="1"/>
  <c r="I61" i="8"/>
  <c r="J46" i="8"/>
  <c r="J48" i="8" s="1"/>
  <c r="J61" i="8"/>
  <c r="Y61" i="8" l="1"/>
  <c r="M61" i="8"/>
  <c r="X46" i="8"/>
  <c r="X48" i="8" s="1"/>
  <c r="Z46" i="8"/>
  <c r="Z48" i="8" s="1"/>
  <c r="Z103" i="8" s="1"/>
  <c r="Z109" i="8" s="1"/>
  <c r="Z110" i="8" s="1"/>
  <c r="Z112" i="8" s="1"/>
  <c r="K46" i="8"/>
  <c r="K48" i="8" s="1"/>
  <c r="K120" i="8" s="1"/>
  <c r="P61" i="8"/>
  <c r="W61" i="8"/>
  <c r="F61" i="8"/>
  <c r="S61" i="8"/>
  <c r="H61" i="8"/>
  <c r="N61" i="8"/>
  <c r="Q46" i="8"/>
  <c r="Q48" i="8" s="1"/>
  <c r="Q120" i="8" s="1"/>
  <c r="U46" i="8"/>
  <c r="U48" i="8" s="1"/>
  <c r="U120" i="8" s="1"/>
  <c r="T61" i="8"/>
  <c r="AA61" i="8"/>
  <c r="O46" i="8"/>
  <c r="O48" i="8" s="1"/>
  <c r="O120" i="8" s="1"/>
  <c r="V61" i="8"/>
  <c r="L61" i="8"/>
  <c r="R61" i="8"/>
  <c r="J120" i="8"/>
  <c r="J103" i="8"/>
  <c r="J109" i="8" s="1"/>
  <c r="J110" i="8" s="1"/>
  <c r="J112" i="8" s="1"/>
  <c r="N120" i="8"/>
  <c r="N103" i="8"/>
  <c r="N109" i="8" s="1"/>
  <c r="N110" i="8" s="1"/>
  <c r="N112" i="8" s="1"/>
  <c r="I120" i="8"/>
  <c r="I103" i="8"/>
  <c r="I109" i="8" s="1"/>
  <c r="I110" i="8" s="1"/>
  <c r="I112" i="8" s="1"/>
  <c r="M120" i="8"/>
  <c r="M103" i="8"/>
  <c r="M109" i="8" s="1"/>
  <c r="M110" i="8" s="1"/>
  <c r="M112" i="8" s="1"/>
  <c r="R120" i="8"/>
  <c r="R103" i="8"/>
  <c r="R109" i="8" s="1"/>
  <c r="R110" i="8" s="1"/>
  <c r="R112" i="8" s="1"/>
  <c r="C120" i="8"/>
  <c r="C103" i="8"/>
  <c r="C109" i="8" s="1"/>
  <c r="C110" i="8" s="1"/>
  <c r="Y120" i="8"/>
  <c r="Y103" i="8"/>
  <c r="Y109" i="8" s="1"/>
  <c r="Y110" i="8" s="1"/>
  <c r="Y112" i="8" s="1"/>
  <c r="G120" i="8"/>
  <c r="G103" i="8"/>
  <c r="G109" i="8" s="1"/>
  <c r="G110" i="8" s="1"/>
  <c r="G112" i="8" s="1"/>
  <c r="F120" i="8"/>
  <c r="F103" i="8"/>
  <c r="F109" i="8" s="1"/>
  <c r="F110" i="8" s="1"/>
  <c r="F112" i="8" s="1"/>
  <c r="V120" i="8"/>
  <c r="V103" i="8"/>
  <c r="V109" i="8" s="1"/>
  <c r="V110" i="8" s="1"/>
  <c r="V112" i="8" s="1"/>
  <c r="L120" i="8"/>
  <c r="L103" i="8"/>
  <c r="L109" i="8" s="1"/>
  <c r="L110" i="8" s="1"/>
  <c r="L112" i="8" s="1"/>
  <c r="D120" i="8"/>
  <c r="D103" i="8"/>
  <c r="D109" i="8" s="1"/>
  <c r="D110" i="8" s="1"/>
  <c r="D112" i="8" s="1"/>
  <c r="W103" i="8"/>
  <c r="W109" i="8" s="1"/>
  <c r="W110" i="8" s="1"/>
  <c r="W112" i="8" s="1"/>
  <c r="W120" i="8"/>
  <c r="H120" i="8"/>
  <c r="H103" i="8"/>
  <c r="H109" i="8" s="1"/>
  <c r="H110" i="8" s="1"/>
  <c r="H112" i="8" s="1"/>
  <c r="T103" i="8"/>
  <c r="T109" i="8" s="1"/>
  <c r="T110" i="8" s="1"/>
  <c r="T112" i="8" s="1"/>
  <c r="T120" i="8"/>
  <c r="S120" i="8"/>
  <c r="S103" i="8"/>
  <c r="S109" i="8" s="1"/>
  <c r="S110" i="8" s="1"/>
  <c r="S112" i="8" s="1"/>
  <c r="AA120" i="8"/>
  <c r="AA103" i="8"/>
  <c r="AA109" i="8" s="1"/>
  <c r="AA110" i="8" s="1"/>
  <c r="AA112" i="8" s="1"/>
  <c r="X120" i="8"/>
  <c r="X103" i="8"/>
  <c r="X109" i="8" s="1"/>
  <c r="X110" i="8" s="1"/>
  <c r="X112" i="8" s="1"/>
  <c r="E120" i="8"/>
  <c r="E103" i="8"/>
  <c r="E109" i="8" s="1"/>
  <c r="E110" i="8" s="1"/>
  <c r="E112" i="8" s="1"/>
  <c r="P120" i="8"/>
  <c r="P103" i="8"/>
  <c r="P109" i="8" s="1"/>
  <c r="P110" i="8" s="1"/>
  <c r="P112" i="8" s="1"/>
  <c r="K103" i="8" l="1"/>
  <c r="K109" i="8" s="1"/>
  <c r="K110" i="8" s="1"/>
  <c r="K112" i="8" s="1"/>
  <c r="Z120" i="8"/>
  <c r="Q103" i="8"/>
  <c r="Q109" i="8" s="1"/>
  <c r="Q110" i="8" s="1"/>
  <c r="Q112" i="8" s="1"/>
  <c r="Q115" i="8" s="1"/>
  <c r="Q126" i="8" s="1"/>
  <c r="Q127" i="8" s="1"/>
  <c r="Q128" i="8" s="1"/>
  <c r="Q130" i="8" s="1"/>
  <c r="U103" i="8"/>
  <c r="U109" i="8" s="1"/>
  <c r="U110" i="8" s="1"/>
  <c r="U112" i="8" s="1"/>
  <c r="U115" i="8" s="1"/>
  <c r="U126" i="8" s="1"/>
  <c r="U127" i="8" s="1"/>
  <c r="U128" i="8" s="1"/>
  <c r="U130" i="8" s="1"/>
  <c r="O103" i="8"/>
  <c r="O109" i="8" s="1"/>
  <c r="O110" i="8" s="1"/>
  <c r="O112" i="8" s="1"/>
  <c r="O115" i="8" s="1"/>
  <c r="O126" i="8" s="1"/>
  <c r="O127" i="8" s="1"/>
  <c r="O128" i="8" s="1"/>
  <c r="O130" i="8" s="1"/>
  <c r="T115" i="8"/>
  <c r="T126" i="8" s="1"/>
  <c r="T127" i="8" s="1"/>
  <c r="T128" i="8" s="1"/>
  <c r="T130" i="8" s="1"/>
  <c r="K115" i="8"/>
  <c r="K126" i="8" s="1"/>
  <c r="K127" i="8" s="1"/>
  <c r="K128" i="8" s="1"/>
  <c r="K130" i="8" s="1"/>
  <c r="J115" i="8"/>
  <c r="J126" i="8" s="1"/>
  <c r="J127" i="8" s="1"/>
  <c r="J128" i="8" s="1"/>
  <c r="J130" i="8" s="1"/>
  <c r="V115" i="8"/>
  <c r="V126" i="8" s="1"/>
  <c r="V127" i="8" s="1"/>
  <c r="V128" i="8" s="1"/>
  <c r="V130" i="8" s="1"/>
  <c r="F115" i="8"/>
  <c r="F126" i="8" s="1"/>
  <c r="F127" i="8" s="1"/>
  <c r="F128" i="8" s="1"/>
  <c r="F130" i="8" s="1"/>
  <c r="H115" i="8"/>
  <c r="H126" i="8" s="1"/>
  <c r="H127" i="8" s="1"/>
  <c r="H128" i="8" s="1"/>
  <c r="H130" i="8" s="1"/>
  <c r="AA115" i="8"/>
  <c r="AA126" i="8" s="1"/>
  <c r="AA127" i="8" s="1"/>
  <c r="AA128" i="8" s="1"/>
  <c r="AA130" i="8" s="1"/>
  <c r="W115" i="8"/>
  <c r="W126" i="8" s="1"/>
  <c r="W127" i="8" s="1"/>
  <c r="W128" i="8" s="1"/>
  <c r="W130" i="8" s="1"/>
  <c r="I115" i="8"/>
  <c r="I126" i="8" s="1"/>
  <c r="I127" i="8" s="1"/>
  <c r="I128" i="8" s="1"/>
  <c r="I130" i="8" s="1"/>
  <c r="X115" i="8"/>
  <c r="X126" i="8" s="1"/>
  <c r="X127" i="8" s="1"/>
  <c r="X128" i="8" s="1"/>
  <c r="X130" i="8" s="1"/>
  <c r="Z115" i="8"/>
  <c r="Z126" i="8" s="1"/>
  <c r="D115" i="8"/>
  <c r="D126" i="8" s="1"/>
  <c r="D127" i="8" s="1"/>
  <c r="D128" i="8" s="1"/>
  <c r="R115" i="8"/>
  <c r="R126" i="8" s="1"/>
  <c r="R127" i="8" s="1"/>
  <c r="R128" i="8" s="1"/>
  <c r="R130" i="8" s="1"/>
  <c r="P115" i="8"/>
  <c r="P126" i="8" s="1"/>
  <c r="P127" i="8" s="1"/>
  <c r="P128" i="8" s="1"/>
  <c r="P130" i="8" s="1"/>
  <c r="S115" i="8"/>
  <c r="S126" i="8" s="1"/>
  <c r="S127" i="8" s="1"/>
  <c r="S128" i="8" s="1"/>
  <c r="S130" i="8" s="1"/>
  <c r="G115" i="8"/>
  <c r="G126" i="8" s="1"/>
  <c r="G127" i="8" s="1"/>
  <c r="G128" i="8" s="1"/>
  <c r="G130" i="8" s="1"/>
  <c r="E115" i="8"/>
  <c r="E126" i="8" s="1"/>
  <c r="E127" i="8" s="1"/>
  <c r="E128" i="8" s="1"/>
  <c r="E130" i="8" s="1"/>
  <c r="L115" i="8"/>
  <c r="L126" i="8" s="1"/>
  <c r="L127" i="8" s="1"/>
  <c r="L128" i="8" s="1"/>
  <c r="L130" i="8" s="1"/>
  <c r="Y115" i="8"/>
  <c r="Y126" i="8" s="1"/>
  <c r="Y127" i="8" s="1"/>
  <c r="Y128" i="8" s="1"/>
  <c r="Y130" i="8" s="1"/>
  <c r="M115" i="8"/>
  <c r="M126" i="8" s="1"/>
  <c r="M127" i="8" s="1"/>
  <c r="M128" i="8" s="1"/>
  <c r="M130" i="8" s="1"/>
  <c r="N115" i="8"/>
  <c r="N126" i="8" s="1"/>
  <c r="N127" i="8" s="1"/>
  <c r="N128" i="8" s="1"/>
  <c r="N130" i="8" s="1"/>
  <c r="C112" i="8"/>
  <c r="C115" i="8" s="1"/>
  <c r="Z127" i="8" l="1"/>
  <c r="Z128" i="8" s="1"/>
  <c r="Z130" i="8" s="1"/>
  <c r="Z133" i="8" s="1"/>
  <c r="Z136" i="8" s="1"/>
  <c r="E133" i="8"/>
  <c r="E136" i="8" s="1"/>
  <c r="H133" i="8"/>
  <c r="H136" i="8" s="1"/>
  <c r="F133" i="8"/>
  <c r="F136" i="8" s="1"/>
  <c r="G133" i="8"/>
  <c r="G136" i="8" s="1"/>
  <c r="G148" i="8" s="1"/>
  <c r="G149" i="8" s="1"/>
  <c r="Q133" i="8"/>
  <c r="Q136" i="8" s="1"/>
  <c r="P133" i="8"/>
  <c r="P136" i="8" s="1"/>
  <c r="O133" i="8"/>
  <c r="O136" i="8" s="1"/>
  <c r="U133" i="8"/>
  <c r="U136" i="8" s="1"/>
  <c r="N133" i="8"/>
  <c r="N136" i="8" s="1"/>
  <c r="J133" i="8"/>
  <c r="J136" i="8" s="1"/>
  <c r="S133" i="8"/>
  <c r="S136" i="8" s="1"/>
  <c r="M133" i="8"/>
  <c r="M136" i="8" s="1"/>
  <c r="M148" i="8" s="1"/>
  <c r="M149" i="8" s="1"/>
  <c r="K133" i="8"/>
  <c r="K136" i="8" s="1"/>
  <c r="X133" i="8"/>
  <c r="X136" i="8" s="1"/>
  <c r="W133" i="8"/>
  <c r="W136" i="8" s="1"/>
  <c r="Y133" i="8"/>
  <c r="Y136" i="8" s="1"/>
  <c r="L133" i="8"/>
  <c r="L136" i="8" s="1"/>
  <c r="AA133" i="8"/>
  <c r="AA136" i="8" s="1"/>
  <c r="T133" i="8"/>
  <c r="T136" i="8" s="1"/>
  <c r="R133" i="8"/>
  <c r="R136" i="8" s="1"/>
  <c r="I133" i="8"/>
  <c r="I136" i="8" s="1"/>
  <c r="V133" i="8"/>
  <c r="V136" i="8" s="1"/>
  <c r="D130" i="8"/>
  <c r="C126" i="8"/>
  <c r="C127" i="8" s="1"/>
  <c r="C128" i="8" s="1"/>
  <c r="C130" i="8" s="1"/>
  <c r="C133" i="8" s="1"/>
  <c r="C136" i="8" s="1"/>
  <c r="C148" i="8" s="1"/>
  <c r="Y148" i="8" l="1"/>
  <c r="Y149" i="8" s="1"/>
  <c r="Y138" i="8"/>
  <c r="Y143" i="8" s="1"/>
  <c r="O148" i="8"/>
  <c r="O149" i="8" s="1"/>
  <c r="O138" i="8"/>
  <c r="O143" i="8" s="1"/>
  <c r="AA148" i="8"/>
  <c r="AA149" i="8" s="1"/>
  <c r="AA138" i="8"/>
  <c r="AA143" i="8" s="1"/>
  <c r="L148" i="8"/>
  <c r="L149" i="8" s="1"/>
  <c r="L138" i="8"/>
  <c r="L143" i="8" s="1"/>
  <c r="Z148" i="8"/>
  <c r="Z149" i="8" s="1"/>
  <c r="Z138" i="8"/>
  <c r="Z143" i="8" s="1"/>
  <c r="Q148" i="8"/>
  <c r="Q149" i="8" s="1"/>
  <c r="Q138" i="8"/>
  <c r="Q143" i="8" s="1"/>
  <c r="V148" i="8"/>
  <c r="V149" i="8" s="1"/>
  <c r="V138" i="8"/>
  <c r="V143" i="8" s="1"/>
  <c r="J148" i="8"/>
  <c r="J149" i="8" s="1"/>
  <c r="J138" i="8"/>
  <c r="J143" i="8" s="1"/>
  <c r="I148" i="8"/>
  <c r="I149" i="8" s="1"/>
  <c r="I138" i="8"/>
  <c r="I143" i="8" s="1"/>
  <c r="R148" i="8"/>
  <c r="R149" i="8" s="1"/>
  <c r="R138" i="8"/>
  <c r="R143" i="8" s="1"/>
  <c r="K148" i="8"/>
  <c r="K149" i="8" s="1"/>
  <c r="K138" i="8"/>
  <c r="K143" i="8" s="1"/>
  <c r="P148" i="8"/>
  <c r="P149" i="8" s="1"/>
  <c r="P138" i="8"/>
  <c r="P143" i="8" s="1"/>
  <c r="S148" i="8"/>
  <c r="S149" i="8" s="1"/>
  <c r="S138" i="8"/>
  <c r="S143" i="8" s="1"/>
  <c r="N148" i="8"/>
  <c r="N149" i="8" s="1"/>
  <c r="N138" i="8"/>
  <c r="N143" i="8" s="1"/>
  <c r="F148" i="8"/>
  <c r="F149" i="8" s="1"/>
  <c r="F138" i="8"/>
  <c r="F143" i="8" s="1"/>
  <c r="W148" i="8"/>
  <c r="W149" i="8" s="1"/>
  <c r="W138" i="8"/>
  <c r="W143" i="8" s="1"/>
  <c r="H148" i="8"/>
  <c r="H149" i="8" s="1"/>
  <c r="H138" i="8"/>
  <c r="H143" i="8" s="1"/>
  <c r="X148" i="8"/>
  <c r="X149" i="8" s="1"/>
  <c r="X138" i="8"/>
  <c r="X143" i="8" s="1"/>
  <c r="E148" i="8"/>
  <c r="E149" i="8" s="1"/>
  <c r="E138" i="8"/>
  <c r="E143" i="8" s="1"/>
  <c r="T138" i="8"/>
  <c r="T143" i="8" s="1"/>
  <c r="T148" i="8"/>
  <c r="T149" i="8" s="1"/>
  <c r="U148" i="8"/>
  <c r="U149" i="8" s="1"/>
  <c r="U138" i="8"/>
  <c r="U143" i="8" s="1"/>
  <c r="M138" i="8"/>
  <c r="M143" i="8" s="1"/>
  <c r="D133" i="8"/>
  <c r="D136" i="8" s="1"/>
  <c r="G138" i="8"/>
  <c r="G143" i="8" s="1"/>
  <c r="C138" i="8"/>
  <c r="C143" i="8" s="1"/>
  <c r="C149" i="8"/>
  <c r="C150" i="8" s="1"/>
  <c r="C151" i="8" s="1"/>
  <c r="D148" i="8" l="1"/>
  <c r="D149" i="8" s="1"/>
  <c r="D150" i="8" s="1"/>
  <c r="E7" i="7"/>
  <c r="E8" i="7"/>
  <c r="D138" i="8"/>
  <c r="D143" i="8" s="1"/>
  <c r="C144" i="8"/>
  <c r="C145" i="8" s="1"/>
  <c r="E9" i="7" l="1"/>
  <c r="D151" i="8"/>
  <c r="E150" i="8"/>
  <c r="D144" i="8"/>
  <c r="D145" i="8" l="1"/>
  <c r="E144" i="8"/>
  <c r="E151" i="8"/>
  <c r="F150" i="8"/>
  <c r="F151" i="8" l="1"/>
  <c r="G150" i="8"/>
  <c r="E145" i="8"/>
  <c r="F144" i="8"/>
  <c r="F145" i="8" l="1"/>
  <c r="G144" i="8"/>
  <c r="G151" i="8"/>
  <c r="H150" i="8"/>
  <c r="H151" i="8" l="1"/>
  <c r="I150" i="8"/>
  <c r="G145" i="8"/>
  <c r="H144" i="8"/>
  <c r="H145" i="8" l="1"/>
  <c r="I144" i="8"/>
  <c r="I151" i="8"/>
  <c r="J150" i="8"/>
  <c r="J151" i="8" l="1"/>
  <c r="K150" i="8"/>
  <c r="I145" i="8"/>
  <c r="J144" i="8"/>
  <c r="J145" i="8" l="1"/>
  <c r="K144" i="8"/>
  <c r="K151" i="8"/>
  <c r="L150" i="8"/>
  <c r="L151" i="8" l="1"/>
  <c r="M150" i="8"/>
  <c r="K145" i="8"/>
  <c r="L144" i="8"/>
  <c r="L145" i="8" l="1"/>
  <c r="M144" i="8"/>
  <c r="M151" i="8"/>
  <c r="N150" i="8"/>
  <c r="N151" i="8" l="1"/>
  <c r="O150" i="8"/>
  <c r="M145" i="8"/>
  <c r="N144" i="8"/>
  <c r="N145" i="8" l="1"/>
  <c r="O144" i="8"/>
  <c r="O151" i="8"/>
  <c r="P150" i="8"/>
  <c r="P151" i="8" l="1"/>
  <c r="Q150" i="8"/>
  <c r="O145" i="8"/>
  <c r="P144" i="8"/>
  <c r="P145" i="8" l="1"/>
  <c r="Q144" i="8"/>
  <c r="Q151" i="8"/>
  <c r="R150" i="8"/>
  <c r="R151" i="8" l="1"/>
  <c r="S150" i="8"/>
  <c r="Q145" i="8"/>
  <c r="R144" i="8"/>
  <c r="R145" i="8" l="1"/>
  <c r="S144" i="8"/>
  <c r="S151" i="8"/>
  <c r="T150" i="8"/>
  <c r="T151" i="8" l="1"/>
  <c r="U150" i="8"/>
  <c r="S145" i="8"/>
  <c r="T144" i="8"/>
  <c r="T145" i="8" l="1"/>
  <c r="U144" i="8"/>
  <c r="U151" i="8"/>
  <c r="V150" i="8"/>
  <c r="V151" i="8" l="1"/>
  <c r="W150" i="8"/>
  <c r="U145" i="8"/>
  <c r="V144" i="8"/>
  <c r="V145" i="8" l="1"/>
  <c r="W144" i="8"/>
  <c r="W151" i="8"/>
  <c r="X150" i="8"/>
  <c r="X151" i="8" l="1"/>
  <c r="Y150" i="8"/>
  <c r="W145" i="8"/>
  <c r="X144" i="8"/>
  <c r="X145" i="8" l="1"/>
  <c r="Y144" i="8"/>
  <c r="Y151" i="8"/>
  <c r="Z150" i="8"/>
  <c r="Y145" i="8" l="1"/>
  <c r="Z144" i="8"/>
  <c r="Z151" i="8"/>
  <c r="AA150" i="8"/>
  <c r="AA151" i="8" l="1"/>
  <c r="AB150" i="8"/>
  <c r="Z145" i="8"/>
  <c r="AA144" i="8"/>
  <c r="AB151" i="8" l="1"/>
  <c r="AC150" i="8"/>
  <c r="AA145" i="8"/>
  <c r="AB144" i="8"/>
  <c r="AC144" i="8" l="1"/>
  <c r="AB145" i="8"/>
  <c r="AC151" i="8"/>
  <c r="AD150" i="8"/>
  <c r="AD151" i="8" l="1"/>
  <c r="AE150" i="8"/>
  <c r="AC145" i="8"/>
  <c r="AD144" i="8"/>
  <c r="AE144" i="8" l="1"/>
  <c r="AD145" i="8"/>
  <c r="AE151" i="8"/>
  <c r="AF150" i="8"/>
  <c r="AF151" i="8" s="1"/>
  <c r="C152" i="8" l="1"/>
  <c r="E11" i="7" s="1"/>
  <c r="AE145" i="8"/>
  <c r="AF144" i="8"/>
  <c r="AF145" i="8" s="1"/>
  <c r="C146" i="8" l="1"/>
  <c r="E10" i="7" s="1"/>
</calcChain>
</file>

<file path=xl/sharedStrings.xml><?xml version="1.0" encoding="utf-8"?>
<sst xmlns="http://schemas.openxmlformats.org/spreadsheetml/2006/main" count="383" uniqueCount="254">
  <si>
    <t>Insurance</t>
  </si>
  <si>
    <t>Amount</t>
  </si>
  <si>
    <t>Federal</t>
  </si>
  <si>
    <t>State</t>
  </si>
  <si>
    <t>%</t>
  </si>
  <si>
    <t>Federal CBI</t>
  </si>
  <si>
    <t>State CBI</t>
  </si>
  <si>
    <t>Utility CBI</t>
  </si>
  <si>
    <t>Other CBI</t>
  </si>
  <si>
    <t>Maximum</t>
  </si>
  <si>
    <t>Fixed O&amp;M ($/kW-yr)</t>
  </si>
  <si>
    <t>Income Taxes</t>
  </si>
  <si>
    <t>Federal IBI</t>
  </si>
  <si>
    <t>State IBI</t>
  </si>
  <si>
    <t>Utility IBI</t>
  </si>
  <si>
    <t>Other IBI</t>
  </si>
  <si>
    <t>Federal PBI</t>
  </si>
  <si>
    <t>State PBI</t>
  </si>
  <si>
    <t>Utility PBI</t>
  </si>
  <si>
    <t>Other PBI</t>
  </si>
  <si>
    <t>Variable O&amp;M ($/MWh)</t>
  </si>
  <si>
    <t>Fixed (Annual) O&amp;M ($/yr)</t>
  </si>
  <si>
    <t>Nameplate capacity (kW)</t>
  </si>
  <si>
    <t>SYSTEM DESIGN</t>
  </si>
  <si>
    <t>SYSTEM COSTS</t>
  </si>
  <si>
    <t>Biomass power</t>
  </si>
  <si>
    <t>TAX AND INSURANCE RATES</t>
  </si>
  <si>
    <t>LOAN PARAMETERS</t>
  </si>
  <si>
    <t>ANALYSIS PARAMETERS</t>
  </si>
  <si>
    <t>KEY</t>
  </si>
  <si>
    <t>Calculated</t>
  </si>
  <si>
    <t>Input from SAM</t>
  </si>
  <si>
    <t>TAX CREDITS</t>
  </si>
  <si>
    <t>SALVAGE VALUE</t>
  </si>
  <si>
    <t>As fixed amount</t>
  </si>
  <si>
    <t>As percentage</t>
  </si>
  <si>
    <t>Federal ($/kWh)</t>
  </si>
  <si>
    <t>State ($/kWh)</t>
  </si>
  <si>
    <t>Federal ($)</t>
  </si>
  <si>
    <t>State ($)</t>
  </si>
  <si>
    <t>DIRECT CASH INCENTIVES</t>
  </si>
  <si>
    <t>Utility ($/kWh)</t>
  </si>
  <si>
    <t>Other ($/kWh)</t>
  </si>
  <si>
    <t>Term (years)</t>
  </si>
  <si>
    <t>Utility ($)</t>
  </si>
  <si>
    <t>Other ($)</t>
  </si>
  <si>
    <t>Federal ($/W)</t>
  </si>
  <si>
    <t>State  ($/W)</t>
  </si>
  <si>
    <t>Utility  ($/W)</t>
  </si>
  <si>
    <t>Other  ($/W)</t>
  </si>
  <si>
    <t>RESULTS</t>
  </si>
  <si>
    <t>Payback period, years</t>
  </si>
  <si>
    <t>Depreciation, Commercial only</t>
  </si>
  <si>
    <t>Federal (N/A for residential)</t>
  </si>
  <si>
    <t>State (N/A for residential)</t>
  </si>
  <si>
    <t>Operation and Maintenance (O&amp;M)</t>
  </si>
  <si>
    <t>Or from annual schedule</t>
  </si>
  <si>
    <t>Fuel</t>
  </si>
  <si>
    <t>Total operating expenses</t>
  </si>
  <si>
    <t>Property tax payments, Residential only</t>
  </si>
  <si>
    <t>Total deductible expenses</t>
  </si>
  <si>
    <t>Total</t>
  </si>
  <si>
    <t>Fixed annual cost in $</t>
  </si>
  <si>
    <t>Capacity cost in $/kW</t>
  </si>
  <si>
    <t>Variable cost in $/MWh</t>
  </si>
  <si>
    <t>DEPRECIATION AND DEBT INTEREST DEDUCTION</t>
  </si>
  <si>
    <t>Tax deductible debt interest?
 (Residential Mortgage and Commercial Only)</t>
  </si>
  <si>
    <t>Deductions</t>
  </si>
  <si>
    <t>Total taxable income before deductions</t>
  </si>
  <si>
    <t>Total operating expenses, Commercial only</t>
  </si>
  <si>
    <t>Income tax</t>
  </si>
  <si>
    <t>Deductible operating expenses</t>
  </si>
  <si>
    <t>Interest payment, Residential Mortgage and Commercial only</t>
  </si>
  <si>
    <t>Total deductions</t>
  </si>
  <si>
    <t>Investment-based incentives (IBI)</t>
  </si>
  <si>
    <t>Capacity-based incentives (CBI)</t>
  </si>
  <si>
    <t>Performance-based incentives (PBI)</t>
  </si>
  <si>
    <t>Equity</t>
  </si>
  <si>
    <t>Value of electricity savings ($)</t>
  </si>
  <si>
    <t>ANNUAL VALUES</t>
  </si>
  <si>
    <t>State tax savings/liability</t>
  </si>
  <si>
    <t>Federal tax savings/liability</t>
  </si>
  <si>
    <t>Percentage</t>
  </si>
  <si>
    <t>Basis</t>
  </si>
  <si>
    <t>After-tax annual costs</t>
  </si>
  <si>
    <t>After-tax cash flow</t>
  </si>
  <si>
    <t>Federal (% of total installed cost)</t>
  </si>
  <si>
    <t>State (% of total installed cost)</t>
  </si>
  <si>
    <t>Utility (% of total installed cost)</t>
  </si>
  <si>
    <t>Other (% of total installed cost)</t>
  </si>
  <si>
    <t>Investment based incentive (IBI)</t>
  </si>
  <si>
    <t>Capacity based incentive (CBI)</t>
  </si>
  <si>
    <t>Amount ($/W)</t>
  </si>
  <si>
    <t>Amount ($)</t>
  </si>
  <si>
    <t>Maximum ($)</t>
  </si>
  <si>
    <t>Production based incentive (PBI)</t>
  </si>
  <si>
    <t>Amount ($/kWh)</t>
  </si>
  <si>
    <t>Escalation (%/year)</t>
  </si>
  <si>
    <t>Investment tax credit (ITC)</t>
  </si>
  <si>
    <t>Production tax credit (PTC)</t>
  </si>
  <si>
    <t>Escalation (%)</t>
  </si>
  <si>
    <t>Incentive is taxable</t>
  </si>
  <si>
    <t>Annual energy (kWh)</t>
  </si>
  <si>
    <t>Escalation rate (%/year)</t>
  </si>
  <si>
    <t>Debt fraction (% of total installed cost)</t>
  </si>
  <si>
    <t>Loan term (years)</t>
  </si>
  <si>
    <t>Loan rate (%/year)</t>
  </si>
  <si>
    <t>Analysis period (years)</t>
  </si>
  <si>
    <t>Inflation rate (%/year)</t>
  </si>
  <si>
    <t>Real discount rate (%/year)</t>
  </si>
  <si>
    <t>Nominal discount rate (%/year)</t>
  </si>
  <si>
    <t>Year 1 net energy (kWh/year)</t>
  </si>
  <si>
    <t>Total Installed Cost ($)</t>
  </si>
  <si>
    <t>Sales tax (% of direct costs)</t>
  </si>
  <si>
    <t>Insurance rate (%/year)</t>
  </si>
  <si>
    <t>Property Tax (%/year)</t>
  </si>
  <si>
    <t>Assessed value ($)</t>
  </si>
  <si>
    <t>Annual decline (%/year)</t>
  </si>
  <si>
    <t>Property tax rate (% of assessed value)</t>
  </si>
  <si>
    <t>Net Salvage Value (% of total installed cost)</t>
  </si>
  <si>
    <t>Salvage value</t>
  </si>
  <si>
    <t>Annual fuel usage (kWh)</t>
  </si>
  <si>
    <t>Fuel cost ($/MMBtu)</t>
  </si>
  <si>
    <t>Annual biomass feedstock usage (dry ton)</t>
  </si>
  <si>
    <t>Coal feedstock cost ($/dry ton)</t>
  </si>
  <si>
    <t>Biomass feedstock cost ($/dry ton)</t>
  </si>
  <si>
    <t>Property assesed value</t>
  </si>
  <si>
    <t>Property tax</t>
  </si>
  <si>
    <t>Coal feedstock, biopower only</t>
  </si>
  <si>
    <t>Biomass feedstock, biopower only</t>
  </si>
  <si>
    <t>Fuel cost, CSP and generic system only</t>
  </si>
  <si>
    <t>State PTC</t>
  </si>
  <si>
    <t>Federal PTC</t>
  </si>
  <si>
    <t>Total installed cost less IBI and CBI</t>
  </si>
  <si>
    <t>Coal feedstock usage (dry ton)</t>
  </si>
  <si>
    <t>CSP, generic system</t>
  </si>
  <si>
    <t>Heat rate, generic only (MMBTU/MWh)</t>
  </si>
  <si>
    <t>Assessed percentage (% of total installed cost)</t>
  </si>
  <si>
    <t>Yes</t>
  </si>
  <si>
    <t>No</t>
  </si>
  <si>
    <t>NPV</t>
  </si>
  <si>
    <t>Debt amount</t>
  </si>
  <si>
    <t>Debt sizing</t>
  </si>
  <si>
    <t>Debt payments</t>
  </si>
  <si>
    <t>Balance</t>
  </si>
  <si>
    <t>Interest</t>
  </si>
  <si>
    <t>Total P&amp;I Payment</t>
  </si>
  <si>
    <t>Principal</t>
  </si>
  <si>
    <t>Pre-tax cash flow</t>
  </si>
  <si>
    <t>Operating Year</t>
  </si>
  <si>
    <t>Savings</t>
  </si>
  <si>
    <t>Production</t>
  </si>
  <si>
    <t>Annual energy (AC kWh)</t>
  </si>
  <si>
    <t>Operating Expenses</t>
  </si>
  <si>
    <t>Tax Deductible Operating Expenses</t>
  </si>
  <si>
    <t>Project Debt</t>
  </si>
  <si>
    <t>Direct Cash Incentives</t>
  </si>
  <si>
    <t>State Income Tax</t>
  </si>
  <si>
    <t>Federal Income Tax</t>
  </si>
  <si>
    <r>
      <t xml:space="preserve">LCOE (nominal), </t>
    </r>
    <r>
      <rPr>
        <sz val="10"/>
        <rFont val="Calibri"/>
        <family val="2"/>
      </rPr>
      <t>¢/kWh</t>
    </r>
  </si>
  <si>
    <r>
      <t xml:space="preserve">LCOE (real) </t>
    </r>
    <r>
      <rPr>
        <sz val="10"/>
        <rFont val="Calibri"/>
        <family val="2"/>
      </rPr>
      <t>¢/kWh</t>
    </r>
  </si>
  <si>
    <t>Payback period</t>
  </si>
  <si>
    <t>Payback fraction</t>
  </si>
  <si>
    <t>Payback Period Calculation</t>
  </si>
  <si>
    <t>Cumulative cash flow</t>
  </si>
  <si>
    <t>Total taxable income less deductions</t>
  </si>
  <si>
    <t>State income tax</t>
  </si>
  <si>
    <t>Cash flow for payback calculation</t>
  </si>
  <si>
    <t>Initial investment</t>
  </si>
  <si>
    <t>State depreciation percentages (fraction)</t>
  </si>
  <si>
    <t>Federal depreciation percentages (fraction)</t>
  </si>
  <si>
    <t>After-tax value of energy generated by system</t>
  </si>
  <si>
    <t>Reduces depreciation and ITC basis</t>
  </si>
  <si>
    <t>Federal taxable</t>
  </si>
  <si>
    <t>State taxable</t>
  </si>
  <si>
    <t>Battery replacement cost ($)</t>
  </si>
  <si>
    <t>Battery replacement</t>
  </si>
  <si>
    <t>Battery capacity</t>
  </si>
  <si>
    <t>Battery replacement cost ($/kWh)</t>
  </si>
  <si>
    <t>Battery replacement cost escalation (%/year)</t>
  </si>
  <si>
    <t>Battery replacement option</t>
  </si>
  <si>
    <t>Battery replacements per year</t>
  </si>
  <si>
    <t>Battery replacement cost if required ($)</t>
  </si>
  <si>
    <t>Depreciation (Commercial only)</t>
  </si>
  <si>
    <t>Operation and maintenance costs specified as annual values</t>
  </si>
  <si>
    <t>Fixed rate per capacity ($/kW)</t>
  </si>
  <si>
    <t>Fixed cost  per capacity ($)</t>
  </si>
  <si>
    <t>Variable rate by production ($/MWh)</t>
  </si>
  <si>
    <t>Variable cost by production ($)</t>
  </si>
  <si>
    <t>Fixed cost ($)</t>
  </si>
  <si>
    <t>Income tax rates specified as annual values</t>
  </si>
  <si>
    <t>Federal income tax rate (%/year)</t>
  </si>
  <si>
    <t>State income tax rate (%/year)</t>
  </si>
  <si>
    <t>Income tax rate (%/year)</t>
  </si>
  <si>
    <t xml:space="preserve"> See Row 98 below for annual depreciation rates</t>
  </si>
  <si>
    <t>Production Based Incentive (PBI) specified as annual values</t>
  </si>
  <si>
    <t>Utility</t>
  </si>
  <si>
    <t>Other</t>
  </si>
  <si>
    <t>Production Tax Credit (PTC) specified as annual values</t>
  </si>
  <si>
    <t>Cash flow for discounted payback calculation</t>
  </si>
  <si>
    <t>Discounted savings</t>
  </si>
  <si>
    <t>Discounted costs</t>
  </si>
  <si>
    <t>Cumulative discounted cash flow</t>
  </si>
  <si>
    <t>Discounted payback period</t>
  </si>
  <si>
    <t>Discounted payback fraction</t>
  </si>
  <si>
    <t>Discounted payback,yrs</t>
  </si>
  <si>
    <t>Effective tax rate factor</t>
  </si>
  <si>
    <t>Federal income tax rate in Year 1(%)</t>
  </si>
  <si>
    <t>State income tax rate in Year 1 (%)</t>
  </si>
  <si>
    <t>Battery replacements</t>
  </si>
  <si>
    <t>Battery replacement at specified schedule</t>
  </si>
  <si>
    <t>Battery replacements as calculated</t>
  </si>
  <si>
    <t>Annual values from SAM</t>
  </si>
  <si>
    <t>Investment Tax Credit (ITC) specified as annual values</t>
  </si>
  <si>
    <t>Federal ITC as fixed amount</t>
  </si>
  <si>
    <t>State ITC as fixed amount</t>
  </si>
  <si>
    <t>Federal ITC  percentage (%)</t>
  </si>
  <si>
    <t>Federal ITC as percentage maximum amount</t>
  </si>
  <si>
    <t>State ITC percentage (%)</t>
  </si>
  <si>
    <t>State ITC as percentage maximum amount</t>
  </si>
  <si>
    <t>Investment Tax Credit (ITC)</t>
  </si>
  <si>
    <t>ITC as fixed amount</t>
  </si>
  <si>
    <t>ITC  percentage (%)</t>
  </si>
  <si>
    <t>ITC as percentage maximum</t>
  </si>
  <si>
    <t>ITC as percentage amount</t>
  </si>
  <si>
    <t>ITC percentage (%)</t>
  </si>
  <si>
    <t>ITC basis</t>
  </si>
  <si>
    <t>State ITC</t>
  </si>
  <si>
    <t>Federal ITC</t>
  </si>
  <si>
    <t>Investment Tax Credit</t>
  </si>
  <si>
    <t>Operating costs specific to battery systems</t>
  </si>
  <si>
    <t>Battery fixed</t>
  </si>
  <si>
    <t>Battery capacity-based</t>
  </si>
  <si>
    <t>Battery variable</t>
  </si>
  <si>
    <t>Operating costs specific to fuel cell systems</t>
  </si>
  <si>
    <t>Fuel cell fixed</t>
  </si>
  <si>
    <t>Fuel cell capacity-based</t>
  </si>
  <si>
    <t>Fuel cell variable</t>
  </si>
  <si>
    <t>Fuel cell replacement</t>
  </si>
  <si>
    <t>Fuel cell fuel</t>
  </si>
  <si>
    <t>Battery operating costs</t>
  </si>
  <si>
    <t>Fixed</t>
  </si>
  <si>
    <t>Variable</t>
  </si>
  <si>
    <t>Fuel cell operating costs</t>
  </si>
  <si>
    <t>Capacity-based</t>
  </si>
  <si>
    <t>Replacement</t>
  </si>
  <si>
    <t>Value of thermal energy savings (fuel cell only) ($)</t>
  </si>
  <si>
    <t>Battery annual energy discharged (kWh)</t>
  </si>
  <si>
    <t>Energy generated without battery or curtailment (kWh)</t>
  </si>
  <si>
    <t>Fuel cell energy</t>
  </si>
  <si>
    <t>Battery energy</t>
  </si>
  <si>
    <t>Fuel cell annual energy discharged (kWh)</t>
  </si>
  <si>
    <t>No Depreciation</t>
  </si>
  <si>
    <t>Integrated Port Cash Flow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</si>
</sst>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quot;$&quot;* #,##0.00_);_(&quot;$&quot;* \(#,##0.00\);_(&quot;$&quot;* &quot;-&quot;??_);_(@_)"/>
    <numFmt numFmtId="165" formatCode="&quot;$&quot;#,##0.00"/>
    <numFmt numFmtId="166" formatCode="#,##0.00000"/>
    <numFmt numFmtId="167" formatCode="#,##0.0"/>
    <numFmt numFmtId="168" formatCode="#,##0.000"/>
    <numFmt numFmtId="169" formatCode="#,##0.0000"/>
  </numFmts>
  <fonts count="34" x14ac:knownFonts="1">
    <font>
      <sz val="10"/>
      <name val="Arial"/>
    </font>
    <font>
      <sz val="10"/>
      <name val="Arial"/>
      <family val="2"/>
    </font>
    <font>
      <b/>
      <sz val="10"/>
      <name val="Arial"/>
      <family val="2"/>
    </font>
    <font>
      <sz val="10"/>
      <name val="Arial"/>
      <family val="2"/>
    </font>
    <font>
      <sz val="10"/>
      <name val="Times"/>
      <family val="1"/>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color theme="0"/>
      <name val="Arial"/>
      <family val="2"/>
    </font>
    <font>
      <sz val="10"/>
      <name val="Calibri"/>
      <family val="2"/>
      <scheme val="minor"/>
    </font>
    <font>
      <b/>
      <sz val="12"/>
      <name val="Calibri"/>
      <family val="2"/>
      <scheme val="minor"/>
    </font>
    <font>
      <b/>
      <sz val="10"/>
      <color indexed="9"/>
      <name val="Calibri"/>
      <family val="2"/>
      <scheme val="minor"/>
    </font>
    <font>
      <b/>
      <sz val="10"/>
      <name val="Calibri"/>
      <family val="2"/>
      <scheme val="minor"/>
    </font>
    <font>
      <b/>
      <sz val="10"/>
      <color theme="1"/>
      <name val="Calibri"/>
      <family val="2"/>
      <scheme val="minor"/>
    </font>
    <font>
      <sz val="10"/>
      <color theme="1"/>
      <name val="Calibri"/>
      <family val="2"/>
      <scheme val="minor"/>
    </font>
    <font>
      <sz val="10"/>
      <color indexed="9"/>
      <name val="Calibri"/>
      <family val="2"/>
      <scheme val="minor"/>
    </font>
    <font>
      <sz val="10"/>
      <color indexed="8"/>
      <name val="Calibri"/>
      <family val="2"/>
      <scheme val="minor"/>
    </font>
    <font>
      <b/>
      <sz val="14"/>
      <color theme="0"/>
      <name val="Segoe UI"/>
      <family val="2"/>
    </font>
    <font>
      <b/>
      <sz val="10"/>
      <color theme="0"/>
      <name val="Arial"/>
      <family val="2"/>
    </font>
    <font>
      <sz val="10"/>
      <name val="Calibri"/>
      <family val="2"/>
    </font>
  </fonts>
  <fills count="33">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4" tint="0.59999389629810485"/>
        <bgColor indexed="64"/>
      </patternFill>
    </fill>
    <fill>
      <patternFill patternType="solid">
        <fgColor theme="0" tint="-0.249977111117893"/>
        <bgColor indexed="64"/>
      </patternFill>
    </fill>
    <fill>
      <patternFill patternType="solid">
        <fgColor theme="4" tint="0.39997558519241921"/>
        <bgColor indexed="64"/>
      </patternFill>
    </fill>
    <fill>
      <patternFill patternType="solid">
        <fgColor theme="0"/>
        <bgColor indexed="64"/>
      </patternFill>
    </fill>
    <fill>
      <patternFill patternType="solid">
        <fgColor theme="0" tint="-0.34998626667073579"/>
        <bgColor indexed="64"/>
      </patternFill>
    </fill>
    <fill>
      <patternFill patternType="solid">
        <fgColor theme="1"/>
        <bgColor indexed="64"/>
      </patternFill>
    </fill>
    <fill>
      <patternFill patternType="lightDown"/>
    </fill>
    <fill>
      <patternFill patternType="solid">
        <fgColor theme="6" tint="0.39997558519241921"/>
        <bgColor indexed="64"/>
      </patternFill>
    </fill>
    <fill>
      <patternFill patternType="solid">
        <fgColor theme="6"/>
        <bgColor indexed="64"/>
      </patternFill>
    </fill>
  </fills>
  <borders count="33">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thin">
        <color indexed="64"/>
      </top>
      <bottom/>
      <diagonal/>
    </border>
    <border>
      <left style="thin">
        <color indexed="64"/>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s>
  <cellStyleXfs count="60">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3" fillId="0" borderId="0"/>
    <xf numFmtId="0" fontId="3" fillId="0" borderId="0"/>
    <xf numFmtId="0" fontId="3" fillId="23" borderId="7" applyNumberFormat="0" applyFont="0" applyAlignment="0" applyProtection="0"/>
    <xf numFmtId="0" fontId="18" fillId="20" borderId="8" applyNumberFormat="0" applyAlignment="0" applyProtection="0"/>
    <xf numFmtId="9" fontId="1"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23" borderId="7"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cellStyleXfs>
  <cellXfs count="255">
    <xf numFmtId="0" fontId="0" fillId="0" borderId="0" xfId="0"/>
    <xf numFmtId="4" fontId="0" fillId="0" borderId="0" xfId="0" applyNumberFormat="1"/>
    <xf numFmtId="0" fontId="4" fillId="0" borderId="0" xfId="0" applyFont="1"/>
    <xf numFmtId="0" fontId="0" fillId="0" borderId="0" xfId="0" applyAlignment="1">
      <alignment horizontal="right"/>
    </xf>
    <xf numFmtId="4" fontId="0" fillId="0" borderId="0" xfId="0" applyNumberFormat="1" applyAlignment="1">
      <alignment horizontal="right"/>
    </xf>
    <xf numFmtId="0" fontId="3" fillId="0" borderId="0" xfId="40" applyAlignment="1">
      <alignment horizontal="right"/>
    </xf>
    <xf numFmtId="4" fontId="3" fillId="0" borderId="0" xfId="40" applyNumberFormat="1" applyAlignment="1">
      <alignment horizontal="right"/>
    </xf>
    <xf numFmtId="0" fontId="2" fillId="0" borderId="0" xfId="40" applyFont="1" applyAlignment="1">
      <alignment horizontal="left"/>
    </xf>
    <xf numFmtId="0" fontId="2" fillId="0" borderId="0" xfId="40" applyFont="1" applyAlignment="1">
      <alignment horizontal="right"/>
    </xf>
    <xf numFmtId="0" fontId="3" fillId="0" borderId="0" xfId="40"/>
    <xf numFmtId="0" fontId="2" fillId="0" borderId="0" xfId="40" applyFont="1"/>
    <xf numFmtId="0" fontId="23" fillId="0" borderId="0" xfId="0" applyFont="1" applyAlignment="1">
      <alignment horizontal="center"/>
    </xf>
    <xf numFmtId="0" fontId="23" fillId="0" borderId="0" xfId="0" applyFont="1"/>
    <xf numFmtId="0" fontId="24" fillId="0" borderId="0" xfId="0" applyFont="1"/>
    <xf numFmtId="165" fontId="23" fillId="0" borderId="0" xfId="40" applyNumberFormat="1" applyFont="1" applyAlignment="1">
      <alignment horizontal="center"/>
    </xf>
    <xf numFmtId="0" fontId="23" fillId="0" borderId="0" xfId="40" applyFont="1" applyAlignment="1">
      <alignment horizontal="center"/>
    </xf>
    <xf numFmtId="0" fontId="23" fillId="0" borderId="0" xfId="40" applyFont="1" applyAlignment="1">
      <alignment horizontal="right"/>
    </xf>
    <xf numFmtId="0" fontId="23" fillId="0" borderId="0" xfId="40" applyFont="1"/>
    <xf numFmtId="0" fontId="25" fillId="0" borderId="0" xfId="40" applyFont="1" applyAlignment="1">
      <alignment horizontal="center"/>
    </xf>
    <xf numFmtId="0" fontId="25" fillId="0" borderId="0" xfId="40" applyFont="1"/>
    <xf numFmtId="0" fontId="26" fillId="0" borderId="0" xfId="40" applyFont="1"/>
    <xf numFmtId="0" fontId="26" fillId="0" borderId="0" xfId="40" applyFont="1" applyAlignment="1">
      <alignment horizontal="center"/>
    </xf>
    <xf numFmtId="0" fontId="23" fillId="0" borderId="13" xfId="40" applyFont="1" applyBorder="1" applyAlignment="1">
      <alignment horizontal="center"/>
    </xf>
    <xf numFmtId="0" fontId="23" fillId="0" borderId="13" xfId="40" applyFont="1" applyBorder="1" applyAlignment="1">
      <alignment horizontal="left"/>
    </xf>
    <xf numFmtId="0" fontId="23" fillId="0" borderId="16" xfId="40" applyFont="1" applyBorder="1" applyAlignment="1">
      <alignment horizontal="center"/>
    </xf>
    <xf numFmtId="0" fontId="26" fillId="25" borderId="10" xfId="40" applyFont="1" applyFill="1" applyBorder="1" applyAlignment="1">
      <alignment horizontal="left"/>
    </xf>
    <xf numFmtId="0" fontId="26" fillId="25" borderId="12" xfId="40" applyFont="1" applyFill="1" applyBorder="1" applyAlignment="1">
      <alignment horizontal="center"/>
    </xf>
    <xf numFmtId="0" fontId="23" fillId="0" borderId="0" xfId="40" applyFont="1" applyAlignment="1">
      <alignment horizontal="left"/>
    </xf>
    <xf numFmtId="0" fontId="23" fillId="0" borderId="13" xfId="40" applyFont="1" applyBorder="1" applyAlignment="1">
      <alignment horizontal="left" indent="1"/>
    </xf>
    <xf numFmtId="165" fontId="23" fillId="0" borderId="13" xfId="40" applyNumberFormat="1" applyFont="1" applyBorder="1" applyAlignment="1">
      <alignment horizontal="center"/>
    </xf>
    <xf numFmtId="0" fontId="23" fillId="0" borderId="13" xfId="40" applyFont="1" applyBorder="1" applyAlignment="1">
      <alignment horizontal="left" indent="2"/>
    </xf>
    <xf numFmtId="0" fontId="23" fillId="0" borderId="13" xfId="0" applyFont="1" applyBorder="1" applyAlignment="1">
      <alignment horizontal="left" indent="1"/>
    </xf>
    <xf numFmtId="0" fontId="23" fillId="0" borderId="13" xfId="40" applyFont="1" applyBorder="1" applyAlignment="1">
      <alignment horizontal="left" indent="3"/>
    </xf>
    <xf numFmtId="0" fontId="23" fillId="0" borderId="16" xfId="40" applyFont="1" applyBorder="1" applyAlignment="1">
      <alignment horizontal="left" indent="2"/>
    </xf>
    <xf numFmtId="0" fontId="23" fillId="0" borderId="10" xfId="0" applyFont="1" applyBorder="1" applyAlignment="1">
      <alignment horizontal="left" indent="1"/>
    </xf>
    <xf numFmtId="0" fontId="23" fillId="0" borderId="12" xfId="0" applyFont="1" applyBorder="1"/>
    <xf numFmtId="0" fontId="23" fillId="0" borderId="14" xfId="0" applyFont="1" applyBorder="1"/>
    <xf numFmtId="165" fontId="23" fillId="0" borderId="14" xfId="40" applyNumberFormat="1" applyFont="1" applyBorder="1" applyAlignment="1">
      <alignment horizontal="center"/>
    </xf>
    <xf numFmtId="0" fontId="23" fillId="0" borderId="16" xfId="40" applyFont="1" applyBorder="1" applyAlignment="1">
      <alignment horizontal="left" indent="1"/>
    </xf>
    <xf numFmtId="165" fontId="23" fillId="0" borderId="16" xfId="40" applyNumberFormat="1" applyFont="1" applyBorder="1" applyAlignment="1">
      <alignment horizontal="center"/>
    </xf>
    <xf numFmtId="0" fontId="26" fillId="0" borderId="10" xfId="0" applyFont="1" applyBorder="1"/>
    <xf numFmtId="0" fontId="23" fillId="0" borderId="0" xfId="0" applyFont="1" applyAlignment="1">
      <alignment horizontal="left"/>
    </xf>
    <xf numFmtId="0" fontId="26" fillId="25" borderId="17" xfId="40" applyFont="1" applyFill="1" applyBorder="1" applyAlignment="1">
      <alignment horizontal="left"/>
    </xf>
    <xf numFmtId="0" fontId="27" fillId="25" borderId="13" xfId="0" applyFont="1" applyFill="1" applyBorder="1"/>
    <xf numFmtId="0" fontId="28" fillId="24" borderId="13" xfId="0" applyFont="1" applyFill="1" applyBorder="1"/>
    <xf numFmtId="0" fontId="23" fillId="27" borderId="13" xfId="0" applyFont="1" applyFill="1" applyBorder="1"/>
    <xf numFmtId="166" fontId="0" fillId="0" borderId="0" xfId="0" applyNumberFormat="1" applyAlignment="1">
      <alignment horizontal="right"/>
    </xf>
    <xf numFmtId="165" fontId="23" fillId="0" borderId="0" xfId="40" applyNumberFormat="1" applyFont="1" applyAlignment="1">
      <alignment horizontal="left"/>
    </xf>
    <xf numFmtId="0" fontId="23" fillId="0" borderId="13" xfId="0" applyFont="1" applyBorder="1" applyAlignment="1">
      <alignment horizontal="left" indent="2"/>
    </xf>
    <xf numFmtId="165" fontId="23" fillId="0" borderId="13" xfId="40" applyNumberFormat="1" applyFont="1" applyBorder="1" applyAlignment="1">
      <alignment horizontal="left" indent="2"/>
    </xf>
    <xf numFmtId="0" fontId="23" fillId="27" borderId="13" xfId="40" applyFont="1" applyFill="1" applyBorder="1" applyAlignment="1">
      <alignment horizontal="center"/>
    </xf>
    <xf numFmtId="0" fontId="26" fillId="25" borderId="15" xfId="40" applyFont="1" applyFill="1" applyBorder="1" applyAlignment="1">
      <alignment horizontal="center"/>
    </xf>
    <xf numFmtId="0" fontId="23" fillId="0" borderId="10" xfId="40" applyFont="1" applyBorder="1" applyAlignment="1">
      <alignment horizontal="left"/>
    </xf>
    <xf numFmtId="0" fontId="23" fillId="0" borderId="11" xfId="40" applyFont="1" applyBorder="1" applyAlignment="1">
      <alignment horizontal="center"/>
    </xf>
    <xf numFmtId="0" fontId="1" fillId="0" borderId="0" xfId="40" applyFont="1"/>
    <xf numFmtId="0" fontId="1" fillId="0" borderId="0" xfId="40" applyFont="1" applyAlignment="1">
      <alignment horizontal="left"/>
    </xf>
    <xf numFmtId="0" fontId="0" fillId="28" borderId="11" xfId="0" applyFill="1" applyBorder="1"/>
    <xf numFmtId="4" fontId="0" fillId="28" borderId="11" xfId="0" applyNumberFormat="1" applyFill="1" applyBorder="1"/>
    <xf numFmtId="4" fontId="0" fillId="28" borderId="12" xfId="0" applyNumberFormat="1" applyFill="1" applyBorder="1"/>
    <xf numFmtId="0" fontId="2" fillId="28" borderId="10" xfId="40" applyFont="1" applyFill="1" applyBorder="1"/>
    <xf numFmtId="0" fontId="1" fillId="0" borderId="0" xfId="40" applyFont="1" applyAlignment="1">
      <alignment horizontal="left" indent="1"/>
    </xf>
    <xf numFmtId="0" fontId="1" fillId="0" borderId="0" xfId="40" applyFont="1" applyAlignment="1">
      <alignment horizontal="left" indent="2"/>
    </xf>
    <xf numFmtId="0" fontId="3" fillId="0" borderId="0" xfId="40" applyAlignment="1">
      <alignment horizontal="left" indent="1"/>
    </xf>
    <xf numFmtId="0" fontId="3" fillId="0" borderId="0" xfId="40" applyAlignment="1">
      <alignment horizontal="left"/>
    </xf>
    <xf numFmtId="0" fontId="3" fillId="0" borderId="11" xfId="40" applyBorder="1" applyAlignment="1">
      <alignment horizontal="right"/>
    </xf>
    <xf numFmtId="0" fontId="1" fillId="0" borderId="11" xfId="40" applyFont="1" applyBorder="1" applyAlignment="1">
      <alignment horizontal="left"/>
    </xf>
    <xf numFmtId="0" fontId="3" fillId="28" borderId="11" xfId="40" applyFill="1" applyBorder="1" applyAlignment="1">
      <alignment horizontal="right"/>
    </xf>
    <xf numFmtId="4" fontId="3" fillId="28" borderId="11" xfId="40" applyNumberFormat="1" applyFill="1" applyBorder="1" applyAlignment="1">
      <alignment horizontal="right"/>
    </xf>
    <xf numFmtId="4" fontId="3" fillId="28" borderId="12" xfId="40" applyNumberFormat="1" applyFill="1" applyBorder="1" applyAlignment="1">
      <alignment horizontal="right"/>
    </xf>
    <xf numFmtId="0" fontId="1" fillId="0" borderId="11" xfId="40" applyFont="1" applyBorder="1"/>
    <xf numFmtId="0" fontId="0" fillId="0" borderId="0" xfId="0" applyAlignment="1">
      <alignment horizontal="center"/>
    </xf>
    <xf numFmtId="0" fontId="22" fillId="28" borderId="11" xfId="40" applyFont="1" applyFill="1" applyBorder="1" applyAlignment="1">
      <alignment horizontal="right"/>
    </xf>
    <xf numFmtId="4" fontId="22" fillId="28" borderId="11" xfId="40" applyNumberFormat="1" applyFont="1" applyFill="1" applyBorder="1" applyAlignment="1">
      <alignment horizontal="right"/>
    </xf>
    <xf numFmtId="0" fontId="23" fillId="0" borderId="13" xfId="40" applyFont="1" applyBorder="1" applyAlignment="1">
      <alignment horizontal="left" wrapText="1"/>
    </xf>
    <xf numFmtId="0" fontId="1" fillId="0" borderId="0" xfId="0" applyFont="1"/>
    <xf numFmtId="4" fontId="1" fillId="0" borderId="0" xfId="40" applyNumberFormat="1" applyFont="1" applyAlignment="1">
      <alignment horizontal="right"/>
    </xf>
    <xf numFmtId="3" fontId="3" fillId="0" borderId="0" xfId="40" applyNumberFormat="1" applyAlignment="1">
      <alignment horizontal="right"/>
    </xf>
    <xf numFmtId="3" fontId="3" fillId="0" borderId="11" xfId="40" applyNumberFormat="1" applyBorder="1" applyAlignment="1">
      <alignment horizontal="right"/>
    </xf>
    <xf numFmtId="3" fontId="3" fillId="0" borderId="19" xfId="40" applyNumberFormat="1" applyBorder="1" applyAlignment="1">
      <alignment horizontal="right"/>
    </xf>
    <xf numFmtId="0" fontId="1" fillId="0" borderId="0" xfId="40" applyFont="1" applyAlignment="1">
      <alignment horizontal="right"/>
    </xf>
    <xf numFmtId="3" fontId="1" fillId="0" borderId="0" xfId="40" applyNumberFormat="1" applyFont="1" applyAlignment="1">
      <alignment horizontal="right"/>
    </xf>
    <xf numFmtId="3" fontId="1" fillId="0" borderId="0" xfId="40" applyNumberFormat="1" applyFont="1" applyAlignment="1">
      <alignment horizontal="left" indent="2"/>
    </xf>
    <xf numFmtId="3" fontId="1" fillId="0" borderId="0" xfId="40" applyNumberFormat="1" applyFont="1" applyAlignment="1">
      <alignment horizontal="left" indent="1"/>
    </xf>
    <xf numFmtId="3" fontId="1" fillId="0" borderId="0" xfId="40" applyNumberFormat="1" applyFont="1" applyAlignment="1">
      <alignment horizontal="left"/>
    </xf>
    <xf numFmtId="3" fontId="1" fillId="0" borderId="11" xfId="40" applyNumberFormat="1" applyFont="1" applyBorder="1" applyAlignment="1">
      <alignment horizontal="left"/>
    </xf>
    <xf numFmtId="3" fontId="1" fillId="0" borderId="19" xfId="0" applyNumberFormat="1" applyFont="1" applyBorder="1"/>
    <xf numFmtId="0" fontId="23" fillId="0" borderId="14" xfId="40" applyFont="1" applyBorder="1" applyAlignment="1">
      <alignment horizontal="center"/>
    </xf>
    <xf numFmtId="0" fontId="23" fillId="0" borderId="20" xfId="40" applyFont="1" applyBorder="1" applyAlignment="1">
      <alignment horizontal="center"/>
    </xf>
    <xf numFmtId="0" fontId="26" fillId="0" borderId="10" xfId="40" applyFont="1" applyBorder="1" applyAlignment="1">
      <alignment horizontal="left"/>
    </xf>
    <xf numFmtId="0" fontId="23" fillId="0" borderId="21" xfId="40" applyFont="1" applyBorder="1" applyAlignment="1">
      <alignment horizontal="left" indent="2"/>
    </xf>
    <xf numFmtId="0" fontId="23" fillId="0" borderId="21" xfId="40" applyFont="1" applyBorder="1" applyAlignment="1">
      <alignment horizontal="center"/>
    </xf>
    <xf numFmtId="0" fontId="26" fillId="0" borderId="18" xfId="40" applyFont="1" applyBorder="1" applyAlignment="1">
      <alignment horizontal="left"/>
    </xf>
    <xf numFmtId="0" fontId="26" fillId="0" borderId="16" xfId="0" applyFont="1" applyBorder="1"/>
    <xf numFmtId="165" fontId="23" fillId="0" borderId="23" xfId="40" applyNumberFormat="1" applyFont="1" applyBorder="1" applyAlignment="1">
      <alignment horizontal="center"/>
    </xf>
    <xf numFmtId="0" fontId="26" fillId="25" borderId="24" xfId="40" applyFont="1" applyFill="1" applyBorder="1" applyAlignment="1">
      <alignment horizontal="center"/>
    </xf>
    <xf numFmtId="0" fontId="23" fillId="0" borderId="18" xfId="40" applyFont="1" applyBorder="1" applyAlignment="1">
      <alignment horizontal="center"/>
    </xf>
    <xf numFmtId="165" fontId="23" fillId="0" borderId="22" xfId="40" applyNumberFormat="1" applyFont="1" applyBorder="1" applyAlignment="1">
      <alignment horizontal="center"/>
    </xf>
    <xf numFmtId="0" fontId="23" fillId="0" borderId="16" xfId="0" applyFont="1" applyBorder="1" applyAlignment="1">
      <alignment horizontal="left" indent="1"/>
    </xf>
    <xf numFmtId="0" fontId="23" fillId="0" borderId="16" xfId="0" applyFont="1" applyBorder="1" applyAlignment="1">
      <alignment horizontal="center"/>
    </xf>
    <xf numFmtId="165" fontId="23" fillId="0" borderId="14" xfId="40" applyNumberFormat="1" applyFont="1" applyBorder="1" applyAlignment="1">
      <alignment horizontal="left" indent="2"/>
    </xf>
    <xf numFmtId="165" fontId="23" fillId="0" borderId="16" xfId="40" applyNumberFormat="1" applyFont="1" applyBorder="1" applyAlignment="1">
      <alignment horizontal="left" indent="2"/>
    </xf>
    <xf numFmtId="165" fontId="23" fillId="0" borderId="10" xfId="40" applyNumberFormat="1" applyFont="1" applyBorder="1" applyAlignment="1">
      <alignment horizontal="center"/>
    </xf>
    <xf numFmtId="0" fontId="23" fillId="0" borderId="25" xfId="0" applyFont="1" applyBorder="1"/>
    <xf numFmtId="0" fontId="23" fillId="0" borderId="13" xfId="0" applyFont="1" applyBorder="1" applyAlignment="1">
      <alignment horizontal="center"/>
    </xf>
    <xf numFmtId="0" fontId="26" fillId="0" borderId="25" xfId="40" applyFont="1" applyBorder="1" applyAlignment="1">
      <alignment horizontal="center"/>
    </xf>
    <xf numFmtId="0" fontId="0" fillId="29" borderId="11" xfId="0" applyFill="1" applyBorder="1" applyAlignment="1">
      <alignment horizontal="right"/>
    </xf>
    <xf numFmtId="4" fontId="0" fillId="29" borderId="11" xfId="0" applyNumberFormat="1" applyFill="1" applyBorder="1" applyAlignment="1">
      <alignment horizontal="right"/>
    </xf>
    <xf numFmtId="4" fontId="0" fillId="29" borderId="12" xfId="0" applyNumberFormat="1" applyFill="1" applyBorder="1" applyAlignment="1">
      <alignment horizontal="right"/>
    </xf>
    <xf numFmtId="0" fontId="32" fillId="29" borderId="10" xfId="0" applyFont="1" applyFill="1" applyBorder="1"/>
    <xf numFmtId="0" fontId="23" fillId="0" borderId="21" xfId="0" applyFont="1" applyBorder="1" applyAlignment="1">
      <alignment horizontal="center"/>
    </xf>
    <xf numFmtId="0" fontId="23" fillId="0" borderId="12" xfId="40" applyFont="1" applyBorder="1" applyAlignment="1">
      <alignment horizontal="center"/>
    </xf>
    <xf numFmtId="0" fontId="23" fillId="0" borderId="10" xfId="0" applyFont="1" applyBorder="1" applyAlignment="1">
      <alignment horizontal="center"/>
    </xf>
    <xf numFmtId="0" fontId="26" fillId="0" borderId="17" xfId="0" applyFont="1" applyBorder="1"/>
    <xf numFmtId="4" fontId="23" fillId="0" borderId="24" xfId="46" applyNumberFormat="1" applyFont="1" applyBorder="1" applyAlignment="1">
      <alignment horizontal="center"/>
    </xf>
    <xf numFmtId="3" fontId="23" fillId="0" borderId="12" xfId="46" applyNumberFormat="1" applyFont="1" applyBorder="1" applyAlignment="1">
      <alignment horizontal="center"/>
    </xf>
    <xf numFmtId="3" fontId="3" fillId="0" borderId="0" xfId="40" applyNumberFormat="1"/>
    <xf numFmtId="165" fontId="23" fillId="0" borderId="0" xfId="40" applyNumberFormat="1" applyFont="1"/>
    <xf numFmtId="0" fontId="26" fillId="0" borderId="0" xfId="40" applyFont="1" applyAlignment="1">
      <alignment horizontal="left"/>
    </xf>
    <xf numFmtId="9" fontId="23" fillId="0" borderId="0" xfId="0" applyNumberFormat="1" applyFont="1" applyAlignment="1">
      <alignment horizontal="center"/>
    </xf>
    <xf numFmtId="0" fontId="2" fillId="28" borderId="27" xfId="40" applyFont="1" applyFill="1" applyBorder="1" applyAlignment="1">
      <alignment horizontal="right"/>
    </xf>
    <xf numFmtId="0" fontId="2" fillId="28" borderId="28" xfId="40" applyFont="1" applyFill="1" applyBorder="1" applyAlignment="1">
      <alignment horizontal="right"/>
    </xf>
    <xf numFmtId="0" fontId="2" fillId="28" borderId="29" xfId="40" applyFont="1" applyFill="1" applyBorder="1" applyAlignment="1">
      <alignment horizontal="right"/>
    </xf>
    <xf numFmtId="0" fontId="27" fillId="28" borderId="26" xfId="0" applyFont="1" applyFill="1" applyBorder="1"/>
    <xf numFmtId="3" fontId="3" fillId="28" borderId="28" xfId="40" applyNumberFormat="1" applyFill="1" applyBorder="1"/>
    <xf numFmtId="3" fontId="3" fillId="28" borderId="29" xfId="40" applyNumberFormat="1" applyFill="1" applyBorder="1"/>
    <xf numFmtId="0" fontId="29" fillId="0" borderId="0" xfId="40" applyFont="1" applyAlignment="1">
      <alignment horizontal="center"/>
    </xf>
    <xf numFmtId="0" fontId="23" fillId="0" borderId="0" xfId="0" applyFont="1" applyAlignment="1">
      <alignment horizontal="left" indent="1"/>
    </xf>
    <xf numFmtId="4" fontId="30" fillId="0" borderId="0" xfId="40" applyNumberFormat="1" applyFont="1" applyAlignment="1">
      <alignment horizontal="center"/>
    </xf>
    <xf numFmtId="0" fontId="23" fillId="0" borderId="10" xfId="0" applyFont="1" applyBorder="1" applyAlignment="1">
      <alignment horizontal="left"/>
    </xf>
    <xf numFmtId="0" fontId="23" fillId="0" borderId="26" xfId="0" applyFont="1" applyBorder="1"/>
    <xf numFmtId="2" fontId="30" fillId="24" borderId="13" xfId="40" applyNumberFormat="1" applyFont="1" applyFill="1" applyBorder="1" applyAlignment="1">
      <alignment horizontal="center"/>
    </xf>
    <xf numFmtId="3" fontId="30" fillId="24" borderId="13" xfId="40" applyNumberFormat="1" applyFont="1" applyFill="1" applyBorder="1" applyAlignment="1">
      <alignment horizontal="center"/>
    </xf>
    <xf numFmtId="4" fontId="30" fillId="24" borderId="26" xfId="40" applyNumberFormat="1" applyFont="1" applyFill="1" applyBorder="1" applyAlignment="1">
      <alignment horizontal="center"/>
    </xf>
    <xf numFmtId="10" fontId="23" fillId="0" borderId="0" xfId="40" applyNumberFormat="1" applyFont="1" applyAlignment="1">
      <alignment horizontal="center"/>
    </xf>
    <xf numFmtId="165" fontId="23" fillId="0" borderId="27" xfId="40" applyNumberFormat="1" applyFont="1" applyBorder="1" applyAlignment="1">
      <alignment horizontal="left"/>
    </xf>
    <xf numFmtId="0" fontId="23" fillId="0" borderId="29" xfId="40" applyFont="1" applyBorder="1" applyAlignment="1">
      <alignment horizontal="center"/>
    </xf>
    <xf numFmtId="0" fontId="23" fillId="0" borderId="29" xfId="0" applyFont="1" applyBorder="1"/>
    <xf numFmtId="165" fontId="23" fillId="0" borderId="31" xfId="40" applyNumberFormat="1" applyFont="1" applyBorder="1" applyAlignment="1">
      <alignment horizontal="left"/>
    </xf>
    <xf numFmtId="0" fontId="23" fillId="0" borderId="32" xfId="40" applyFont="1" applyBorder="1" applyAlignment="1">
      <alignment horizontal="center"/>
    </xf>
    <xf numFmtId="0" fontId="23" fillId="0" borderId="32" xfId="0" applyFont="1" applyBorder="1"/>
    <xf numFmtId="2" fontId="23" fillId="0" borderId="13" xfId="40" applyNumberFormat="1" applyFont="1" applyBorder="1" applyAlignment="1">
      <alignment horizontal="right"/>
    </xf>
    <xf numFmtId="0" fontId="23" fillId="0" borderId="13" xfId="40" applyFont="1" applyBorder="1" applyAlignment="1">
      <alignment horizontal="right"/>
    </xf>
    <xf numFmtId="2" fontId="23" fillId="26" borderId="13" xfId="44" applyNumberFormat="1" applyFont="1" applyFill="1" applyBorder="1" applyAlignment="1">
      <alignment horizontal="right"/>
    </xf>
    <xf numFmtId="2" fontId="23" fillId="26" borderId="13" xfId="40" applyNumberFormat="1" applyFont="1" applyFill="1" applyBorder="1" applyAlignment="1">
      <alignment horizontal="right"/>
    </xf>
    <xf numFmtId="3" fontId="23" fillId="26" borderId="13" xfId="40" applyNumberFormat="1" applyFont="1" applyFill="1" applyBorder="1" applyAlignment="1">
      <alignment horizontal="right"/>
    </xf>
    <xf numFmtId="1" fontId="23" fillId="0" borderId="13" xfId="40" applyNumberFormat="1" applyFont="1" applyBorder="1" applyAlignment="1">
      <alignment horizontal="right"/>
    </xf>
    <xf numFmtId="0" fontId="23" fillId="27" borderId="13" xfId="40" applyFont="1" applyFill="1" applyBorder="1" applyAlignment="1">
      <alignment horizontal="right"/>
    </xf>
    <xf numFmtId="0" fontId="23" fillId="0" borderId="16" xfId="40" applyFont="1" applyBorder="1" applyAlignment="1">
      <alignment horizontal="right"/>
    </xf>
    <xf numFmtId="0" fontId="23" fillId="0" borderId="10" xfId="40" applyFont="1" applyBorder="1" applyAlignment="1">
      <alignment horizontal="right"/>
    </xf>
    <xf numFmtId="0" fontId="23" fillId="0" borderId="21" xfId="40" applyFont="1" applyBorder="1" applyAlignment="1">
      <alignment horizontal="right"/>
    </xf>
    <xf numFmtId="0" fontId="23" fillId="0" borderId="26" xfId="40" applyFont="1" applyBorder="1" applyAlignment="1">
      <alignment horizontal="right"/>
    </xf>
    <xf numFmtId="3" fontId="23" fillId="0" borderId="26" xfId="40" applyNumberFormat="1" applyFont="1" applyBorder="1" applyAlignment="1">
      <alignment horizontal="right"/>
    </xf>
    <xf numFmtId="3" fontId="23" fillId="0" borderId="14" xfId="40" applyNumberFormat="1" applyFont="1" applyBorder="1" applyAlignment="1">
      <alignment horizontal="right"/>
    </xf>
    <xf numFmtId="3" fontId="23" fillId="0" borderId="13" xfId="29" applyNumberFormat="1" applyFont="1" applyBorder="1" applyAlignment="1">
      <alignment horizontal="right"/>
    </xf>
    <xf numFmtId="4" fontId="23" fillId="0" borderId="13" xfId="46" applyNumberFormat="1" applyFont="1" applyBorder="1" applyAlignment="1">
      <alignment horizontal="right"/>
    </xf>
    <xf numFmtId="3" fontId="23" fillId="0" borderId="13" xfId="40" applyNumberFormat="1" applyFont="1" applyBorder="1" applyAlignment="1">
      <alignment horizontal="right"/>
    </xf>
    <xf numFmtId="3" fontId="23" fillId="0" borderId="20" xfId="46" applyNumberFormat="1" applyFont="1" applyBorder="1" applyAlignment="1">
      <alignment horizontal="right"/>
    </xf>
    <xf numFmtId="167" fontId="23" fillId="0" borderId="13" xfId="40" applyNumberFormat="1" applyFont="1" applyBorder="1" applyAlignment="1">
      <alignment horizontal="right"/>
    </xf>
    <xf numFmtId="3" fontId="23" fillId="0" borderId="14" xfId="46" applyNumberFormat="1" applyFont="1" applyBorder="1" applyAlignment="1">
      <alignment horizontal="right"/>
    </xf>
    <xf numFmtId="4" fontId="23" fillId="0" borderId="14" xfId="46" applyNumberFormat="1" applyFont="1" applyBorder="1" applyAlignment="1">
      <alignment horizontal="right"/>
    </xf>
    <xf numFmtId="0" fontId="23" fillId="29" borderId="0" xfId="0" applyFont="1" applyFill="1"/>
    <xf numFmtId="0" fontId="23" fillId="0" borderId="14" xfId="40" applyFont="1" applyBorder="1" applyAlignment="1">
      <alignment horizontal="left"/>
    </xf>
    <xf numFmtId="2" fontId="23" fillId="0" borderId="14" xfId="40" applyNumberFormat="1" applyFont="1" applyBorder="1" applyAlignment="1">
      <alignment horizontal="right"/>
    </xf>
    <xf numFmtId="2" fontId="23" fillId="0" borderId="16" xfId="40" applyNumberFormat="1" applyFont="1" applyBorder="1" applyAlignment="1">
      <alignment horizontal="right"/>
    </xf>
    <xf numFmtId="0" fontId="23" fillId="0" borderId="27" xfId="40" applyFont="1" applyBorder="1" applyAlignment="1">
      <alignment horizontal="left"/>
    </xf>
    <xf numFmtId="0" fontId="26" fillId="0" borderId="29" xfId="40" applyFont="1" applyBorder="1" applyAlignment="1">
      <alignment horizontal="center"/>
    </xf>
    <xf numFmtId="0" fontId="31" fillId="29" borderId="30" xfId="40" applyFont="1" applyFill="1" applyBorder="1" applyAlignment="1">
      <alignment horizontal="left"/>
    </xf>
    <xf numFmtId="11" fontId="23" fillId="0" borderId="13" xfId="40" applyNumberFormat="1" applyFont="1" applyBorder="1" applyAlignment="1">
      <alignment horizontal="right"/>
    </xf>
    <xf numFmtId="11" fontId="23" fillId="0" borderId="21" xfId="40" applyNumberFormat="1" applyFont="1" applyBorder="1" applyAlignment="1">
      <alignment horizontal="right"/>
    </xf>
    <xf numFmtId="11" fontId="23" fillId="0" borderId="14" xfId="40" applyNumberFormat="1" applyFont="1" applyBorder="1" applyAlignment="1">
      <alignment horizontal="right"/>
    </xf>
    <xf numFmtId="0" fontId="23" fillId="0" borderId="26" xfId="0" applyFont="1" applyBorder="1" applyAlignment="1">
      <alignment horizontal="left" indent="1"/>
    </xf>
    <xf numFmtId="4" fontId="23" fillId="24" borderId="26" xfId="0" applyNumberFormat="1" applyFont="1" applyFill="1" applyBorder="1"/>
    <xf numFmtId="4" fontId="23" fillId="30" borderId="13" xfId="0" applyNumberFormat="1" applyFont="1" applyFill="1" applyBorder="1"/>
    <xf numFmtId="0" fontId="26" fillId="0" borderId="27" xfId="0" applyFont="1" applyBorder="1" applyAlignment="1">
      <alignment horizontal="left"/>
    </xf>
    <xf numFmtId="4" fontId="23" fillId="30" borderId="14" xfId="0" applyNumberFormat="1" applyFont="1" applyFill="1" applyBorder="1"/>
    <xf numFmtId="4" fontId="23" fillId="24" borderId="14" xfId="0" applyNumberFormat="1" applyFont="1" applyFill="1" applyBorder="1"/>
    <xf numFmtId="4" fontId="23" fillId="30" borderId="16" xfId="0" applyNumberFormat="1" applyFont="1" applyFill="1" applyBorder="1"/>
    <xf numFmtId="4" fontId="23" fillId="0" borderId="28" xfId="0" applyNumberFormat="1" applyFont="1" applyBorder="1"/>
    <xf numFmtId="4" fontId="23" fillId="0" borderId="29" xfId="0" applyNumberFormat="1" applyFont="1" applyBorder="1"/>
    <xf numFmtId="1" fontId="23" fillId="0" borderId="24" xfId="46" applyNumberFormat="1" applyFont="1" applyBorder="1" applyAlignment="1">
      <alignment horizontal="right"/>
    </xf>
    <xf numFmtId="4" fontId="23" fillId="30" borderId="26" xfId="0" applyNumberFormat="1" applyFont="1" applyFill="1" applyBorder="1"/>
    <xf numFmtId="0" fontId="23" fillId="0" borderId="14" xfId="0" applyFont="1" applyBorder="1" applyAlignment="1">
      <alignment horizontal="left"/>
    </xf>
    <xf numFmtId="0" fontId="23" fillId="0" borderId="14" xfId="0" applyFont="1" applyBorder="1" applyAlignment="1">
      <alignment horizontal="left" indent="1"/>
    </xf>
    <xf numFmtId="0" fontId="23" fillId="0" borderId="0" xfId="40" quotePrefix="1" applyFont="1"/>
    <xf numFmtId="0" fontId="28" fillId="0" borderId="0" xfId="0" applyFont="1"/>
    <xf numFmtId="3" fontId="27" fillId="0" borderId="27" xfId="0" applyNumberFormat="1" applyFont="1" applyBorder="1"/>
    <xf numFmtId="0" fontId="2" fillId="0" borderId="19" xfId="40" applyFont="1" applyBorder="1" applyAlignment="1">
      <alignment horizontal="left"/>
    </xf>
    <xf numFmtId="0" fontId="2" fillId="0" borderId="19" xfId="40" applyFont="1" applyBorder="1" applyAlignment="1">
      <alignment horizontal="right"/>
    </xf>
    <xf numFmtId="4" fontId="2" fillId="0" borderId="19" xfId="40" applyNumberFormat="1" applyFont="1" applyBorder="1" applyAlignment="1">
      <alignment horizontal="right"/>
    </xf>
    <xf numFmtId="4" fontId="3" fillId="0" borderId="19" xfId="40" applyNumberFormat="1" applyBorder="1" applyAlignment="1">
      <alignment horizontal="right"/>
    </xf>
    <xf numFmtId="4" fontId="1" fillId="0" borderId="0" xfId="54" applyNumberFormat="1" applyAlignment="1">
      <alignment horizontal="right"/>
    </xf>
    <xf numFmtId="3" fontId="1" fillId="0" borderId="0" xfId="54" applyNumberFormat="1" applyAlignment="1">
      <alignment horizontal="right"/>
    </xf>
    <xf numFmtId="0" fontId="1" fillId="0" borderId="0" xfId="54" applyAlignment="1">
      <alignment horizontal="left"/>
    </xf>
    <xf numFmtId="4" fontId="2" fillId="0" borderId="0" xfId="40" applyNumberFormat="1" applyFont="1" applyAlignment="1">
      <alignment horizontal="right"/>
    </xf>
    <xf numFmtId="0" fontId="2" fillId="0" borderId="0" xfId="54" applyFont="1" applyAlignment="1">
      <alignment horizontal="left"/>
    </xf>
    <xf numFmtId="0" fontId="23" fillId="0" borderId="18" xfId="0" applyFont="1" applyBorder="1" applyAlignment="1">
      <alignment horizontal="left" indent="1"/>
    </xf>
    <xf numFmtId="4" fontId="23" fillId="31" borderId="26" xfId="0" applyNumberFormat="1" applyFont="1" applyFill="1" applyBorder="1"/>
    <xf numFmtId="0" fontId="23" fillId="0" borderId="25" xfId="0" applyFont="1" applyBorder="1" applyAlignment="1">
      <alignment horizontal="left" indent="1"/>
    </xf>
    <xf numFmtId="1" fontId="23" fillId="27" borderId="13" xfId="40" applyNumberFormat="1" applyFont="1" applyFill="1" applyBorder="1" applyAlignment="1">
      <alignment horizontal="right"/>
    </xf>
    <xf numFmtId="1" fontId="23" fillId="0" borderId="14" xfId="40" applyNumberFormat="1" applyFont="1" applyBorder="1" applyAlignment="1">
      <alignment horizontal="right"/>
    </xf>
    <xf numFmtId="0" fontId="26" fillId="0" borderId="18" xfId="0" applyFont="1" applyBorder="1"/>
    <xf numFmtId="0" fontId="23" fillId="0" borderId="19" xfId="0" applyFont="1" applyBorder="1"/>
    <xf numFmtId="0" fontId="26" fillId="25" borderId="27" xfId="40" applyFont="1" applyFill="1" applyBorder="1" applyAlignment="1">
      <alignment horizontal="left"/>
    </xf>
    <xf numFmtId="0" fontId="26" fillId="25" borderId="28" xfId="40" applyFont="1" applyFill="1" applyBorder="1" applyAlignment="1">
      <alignment horizontal="center"/>
    </xf>
    <xf numFmtId="0" fontId="26" fillId="25" borderId="29" xfId="40" applyFont="1" applyFill="1" applyBorder="1" applyAlignment="1">
      <alignment horizontal="center"/>
    </xf>
    <xf numFmtId="0" fontId="2" fillId="28" borderId="27" xfId="40" applyFont="1" applyFill="1" applyBorder="1"/>
    <xf numFmtId="0" fontId="3" fillId="28" borderId="28" xfId="40" applyFill="1" applyBorder="1" applyAlignment="1">
      <alignment horizontal="right"/>
    </xf>
    <xf numFmtId="3" fontId="3" fillId="28" borderId="28" xfId="40" applyNumberFormat="1" applyFill="1" applyBorder="1" applyAlignment="1">
      <alignment horizontal="right"/>
    </xf>
    <xf numFmtId="3" fontId="3" fillId="28" borderId="29" xfId="40" applyNumberFormat="1" applyFill="1" applyBorder="1" applyAlignment="1">
      <alignment horizontal="right"/>
    </xf>
    <xf numFmtId="0" fontId="27" fillId="0" borderId="0" xfId="0" applyFont="1"/>
    <xf numFmtId="0" fontId="28" fillId="0" borderId="0" xfId="0" applyFont="1" applyAlignment="1">
      <alignment horizontal="left"/>
    </xf>
    <xf numFmtId="0" fontId="28" fillId="0" borderId="0" xfId="0" applyFont="1" applyAlignment="1">
      <alignment horizontal="left" indent="1"/>
    </xf>
    <xf numFmtId="0" fontId="28" fillId="0" borderId="0" xfId="0" applyFont="1" applyAlignment="1">
      <alignment horizontal="left" indent="2"/>
    </xf>
    <xf numFmtId="168" fontId="3" fillId="0" borderId="0" xfId="40" applyNumberFormat="1" applyAlignment="1">
      <alignment horizontal="right"/>
    </xf>
    <xf numFmtId="11" fontId="3" fillId="0" borderId="0" xfId="40" applyNumberFormat="1" applyAlignment="1">
      <alignment horizontal="right"/>
    </xf>
    <xf numFmtId="0" fontId="23" fillId="0" borderId="27" xfId="0" applyFont="1" applyBorder="1" applyAlignment="1">
      <alignment horizontal="left" indent="1"/>
    </xf>
    <xf numFmtId="0" fontId="23" fillId="0" borderId="17" xfId="0" applyFont="1" applyBorder="1" applyAlignment="1">
      <alignment horizontal="left" indent="1"/>
    </xf>
    <xf numFmtId="4" fontId="23" fillId="30" borderId="14" xfId="0" applyNumberFormat="1" applyFont="1" applyFill="1" applyBorder="1" applyAlignment="1">
      <alignment horizontal="right"/>
    </xf>
    <xf numFmtId="4" fontId="23" fillId="0" borderId="28" xfId="0" applyNumberFormat="1" applyFont="1" applyBorder="1" applyAlignment="1">
      <alignment horizontal="right"/>
    </xf>
    <xf numFmtId="4" fontId="23" fillId="0" borderId="29" xfId="0" applyNumberFormat="1" applyFont="1" applyBorder="1" applyAlignment="1">
      <alignment horizontal="right"/>
    </xf>
    <xf numFmtId="4" fontId="28" fillId="27" borderId="19" xfId="0" applyNumberFormat="1" applyFont="1" applyFill="1" applyBorder="1"/>
    <xf numFmtId="4" fontId="28" fillId="0" borderId="0" xfId="0" applyNumberFormat="1" applyFont="1"/>
    <xf numFmtId="4" fontId="28" fillId="27" borderId="28" xfId="0" applyNumberFormat="1" applyFont="1" applyFill="1" applyBorder="1"/>
    <xf numFmtId="4" fontId="28" fillId="0" borderId="28" xfId="0" applyNumberFormat="1" applyFont="1" applyBorder="1"/>
    <xf numFmtId="4" fontId="23" fillId="0" borderId="0" xfId="0" applyNumberFormat="1" applyFont="1"/>
    <xf numFmtId="169" fontId="23" fillId="30" borderId="26" xfId="0" applyNumberFormat="1" applyFont="1" applyFill="1" applyBorder="1"/>
    <xf numFmtId="169" fontId="23" fillId="30" borderId="13" xfId="0" applyNumberFormat="1" applyFont="1" applyFill="1" applyBorder="1"/>
    <xf numFmtId="3" fontId="0" fillId="0" borderId="0" xfId="0" applyNumberFormat="1"/>
    <xf numFmtId="4" fontId="23" fillId="30" borderId="15" xfId="0" applyNumberFormat="1" applyFont="1" applyFill="1" applyBorder="1" applyAlignment="1">
      <alignment horizontal="right"/>
    </xf>
    <xf numFmtId="4" fontId="23" fillId="32" borderId="14" xfId="0" applyNumberFormat="1" applyFont="1" applyFill="1" applyBorder="1" applyAlignment="1">
      <alignment horizontal="right"/>
    </xf>
    <xf numFmtId="4" fontId="23" fillId="32" borderId="26" xfId="0" applyNumberFormat="1" applyFont="1" applyFill="1" applyBorder="1" applyAlignment="1">
      <alignment horizontal="right"/>
    </xf>
    <xf numFmtId="4" fontId="23" fillId="32" borderId="16" xfId="0" applyNumberFormat="1" applyFont="1" applyFill="1" applyBorder="1"/>
    <xf numFmtId="4" fontId="23" fillId="32" borderId="14" xfId="0" applyNumberFormat="1" applyFont="1" applyFill="1" applyBorder="1"/>
    <xf numFmtId="169" fontId="23" fillId="32" borderId="26" xfId="0" applyNumberFormat="1" applyFont="1" applyFill="1" applyBorder="1"/>
    <xf numFmtId="4" fontId="23" fillId="32" borderId="13" xfId="0" applyNumberFormat="1" applyFont="1" applyFill="1" applyBorder="1"/>
    <xf numFmtId="4" fontId="23" fillId="32" borderId="16" xfId="40" applyNumberFormat="1" applyFont="1" applyFill="1" applyBorder="1" applyAlignment="1">
      <alignment horizontal="right"/>
    </xf>
    <xf numFmtId="4" fontId="23" fillId="32" borderId="13" xfId="40" applyNumberFormat="1" applyFont="1" applyFill="1" applyBorder="1" applyAlignment="1">
      <alignment horizontal="right"/>
    </xf>
    <xf numFmtId="169" fontId="23" fillId="32" borderId="13" xfId="40" applyNumberFormat="1" applyFont="1" applyFill="1" applyBorder="1" applyAlignment="1">
      <alignment horizontal="right"/>
    </xf>
    <xf numFmtId="4" fontId="23" fillId="32" borderId="24" xfId="0" applyNumberFormat="1" applyFont="1" applyFill="1" applyBorder="1"/>
    <xf numFmtId="4" fontId="23" fillId="32" borderId="26" xfId="0" applyNumberFormat="1" applyFont="1" applyFill="1" applyBorder="1"/>
    <xf numFmtId="169" fontId="23" fillId="32" borderId="13" xfId="0" applyNumberFormat="1" applyFont="1" applyFill="1" applyBorder="1"/>
    <xf numFmtId="4" fontId="28" fillId="32" borderId="16" xfId="0" applyNumberFormat="1" applyFont="1" applyFill="1" applyBorder="1"/>
    <xf numFmtId="4" fontId="28" fillId="32" borderId="26" xfId="0" applyNumberFormat="1" applyFont="1" applyFill="1" applyBorder="1"/>
    <xf numFmtId="4" fontId="28" fillId="32" borderId="14" xfId="0" applyNumberFormat="1" applyFont="1" applyFill="1" applyBorder="1"/>
    <xf numFmtId="0" fontId="26" fillId="28" borderId="27" xfId="0" applyFont="1" applyFill="1" applyBorder="1" applyAlignment="1">
      <alignment horizontal="left"/>
    </xf>
    <xf numFmtId="0" fontId="26" fillId="28" borderId="28" xfId="0" applyFont="1" applyFill="1" applyBorder="1" applyAlignment="1">
      <alignment horizontal="center"/>
    </xf>
    <xf numFmtId="0" fontId="26" fillId="28" borderId="29" xfId="0" applyFont="1" applyFill="1" applyBorder="1" applyAlignment="1">
      <alignment horizontal="center"/>
    </xf>
    <xf numFmtId="0" fontId="23" fillId="0" borderId="28" xfId="0" applyFont="1" applyBorder="1"/>
    <xf numFmtId="4" fontId="28" fillId="0" borderId="29" xfId="0" applyNumberFormat="1" applyFont="1" applyBorder="1"/>
    <xf numFmtId="4" fontId="23" fillId="30" borderId="20" xfId="0" applyNumberFormat="1" applyFont="1" applyFill="1" applyBorder="1" applyAlignment="1">
      <alignment horizontal="right"/>
    </xf>
    <xf numFmtId="4" fontId="23" fillId="32" borderId="20" xfId="0" applyNumberFormat="1" applyFont="1" applyFill="1" applyBorder="1" applyAlignment="1">
      <alignment horizontal="right"/>
    </xf>
    <xf numFmtId="0" fontId="23" fillId="0" borderId="18" xfId="0" applyFont="1" applyBorder="1" applyAlignment="1">
      <alignment horizontal="center"/>
    </xf>
    <xf numFmtId="0" fontId="23" fillId="0" borderId="22" xfId="0" applyFont="1" applyBorder="1" applyAlignment="1">
      <alignment horizontal="center"/>
    </xf>
    <xf numFmtId="165" fontId="23" fillId="0" borderId="27" xfId="40" applyNumberFormat="1" applyFont="1" applyBorder="1" applyAlignment="1">
      <alignment horizontal="center"/>
    </xf>
    <xf numFmtId="165" fontId="23" fillId="0" borderId="29" xfId="40" applyNumberFormat="1" applyFont="1" applyBorder="1" applyAlignment="1">
      <alignment horizontal="center"/>
    </xf>
  </cellXfs>
  <cellStyles count="60">
    <cellStyle name="20% - Accent1 2" xfId="1" xr:uid="{00000000-0005-0000-0000-000000000000}"/>
    <cellStyle name="20% - Accent2 2" xfId="2" xr:uid="{00000000-0005-0000-0000-000001000000}"/>
    <cellStyle name="20% - Accent3 2" xfId="3" xr:uid="{00000000-0005-0000-0000-000002000000}"/>
    <cellStyle name="20% - Accent4 2" xfId="4" xr:uid="{00000000-0005-0000-0000-000003000000}"/>
    <cellStyle name="20% - Accent5 2" xfId="5" xr:uid="{00000000-0005-0000-0000-000004000000}"/>
    <cellStyle name="20% - Accent6 2" xfId="6" xr:uid="{00000000-0005-0000-0000-000005000000}"/>
    <cellStyle name="40% - Accent1 2" xfId="7" xr:uid="{00000000-0005-0000-0000-000006000000}"/>
    <cellStyle name="40% - Accent2 2" xfId="8" xr:uid="{00000000-0005-0000-0000-000007000000}"/>
    <cellStyle name="40% - Accent3 2" xfId="9" xr:uid="{00000000-0005-0000-0000-000008000000}"/>
    <cellStyle name="40% - Accent4 2" xfId="10" xr:uid="{00000000-0005-0000-0000-000009000000}"/>
    <cellStyle name="40% - Accent5 2" xfId="11" xr:uid="{00000000-0005-0000-0000-00000A000000}"/>
    <cellStyle name="40% - Accent6 2" xfId="12" xr:uid="{00000000-0005-0000-0000-00000B000000}"/>
    <cellStyle name="60% - Accent1 2" xfId="13" xr:uid="{00000000-0005-0000-0000-00000C000000}"/>
    <cellStyle name="60% - Accent2 2" xfId="14" xr:uid="{00000000-0005-0000-0000-00000D000000}"/>
    <cellStyle name="60% - Accent3 2" xfId="15" xr:uid="{00000000-0005-0000-0000-00000E000000}"/>
    <cellStyle name="60% - Accent4 2" xfId="16" xr:uid="{00000000-0005-0000-0000-00000F000000}"/>
    <cellStyle name="60% - Accent5 2" xfId="17" xr:uid="{00000000-0005-0000-0000-000010000000}"/>
    <cellStyle name="60% - Accent6 2" xfId="18" xr:uid="{00000000-0005-0000-0000-000011000000}"/>
    <cellStyle name="Accent1 2" xfId="19" xr:uid="{00000000-0005-0000-0000-000012000000}"/>
    <cellStyle name="Accent2 2" xfId="20" xr:uid="{00000000-0005-0000-0000-000013000000}"/>
    <cellStyle name="Accent3 2" xfId="21" xr:uid="{00000000-0005-0000-0000-000014000000}"/>
    <cellStyle name="Accent4 2" xfId="22" xr:uid="{00000000-0005-0000-0000-000015000000}"/>
    <cellStyle name="Accent5 2" xfId="23" xr:uid="{00000000-0005-0000-0000-000016000000}"/>
    <cellStyle name="Accent6 2" xfId="24" xr:uid="{00000000-0005-0000-0000-000017000000}"/>
    <cellStyle name="Bad 2" xfId="25" xr:uid="{00000000-0005-0000-0000-000018000000}"/>
    <cellStyle name="Calculation 2" xfId="26" xr:uid="{00000000-0005-0000-0000-000019000000}"/>
    <cellStyle name="Check Cell 2" xfId="27" xr:uid="{00000000-0005-0000-0000-00001A000000}"/>
    <cellStyle name="Currency 2" xfId="28" xr:uid="{00000000-0005-0000-0000-00001B000000}"/>
    <cellStyle name="Currency 2 2" xfId="29" xr:uid="{00000000-0005-0000-0000-00001C000000}"/>
    <cellStyle name="Currency 2 2 2" xfId="52" xr:uid="{00000000-0005-0000-0000-00001D000000}"/>
    <cellStyle name="Currency 2 3" xfId="51" xr:uid="{00000000-0005-0000-0000-00001E000000}"/>
    <cellStyle name="Currency 3" xfId="30" xr:uid="{00000000-0005-0000-0000-00001F000000}"/>
    <cellStyle name="Currency 3 2" xfId="53" xr:uid="{00000000-0005-0000-0000-000020000000}"/>
    <cellStyle name="Explanatory Text 2" xfId="31" xr:uid="{00000000-0005-0000-0000-000021000000}"/>
    <cellStyle name="Good 2" xfId="32" xr:uid="{00000000-0005-0000-0000-000022000000}"/>
    <cellStyle name="Heading 1 2" xfId="33" xr:uid="{00000000-0005-0000-0000-000023000000}"/>
    <cellStyle name="Heading 2 2" xfId="34" xr:uid="{00000000-0005-0000-0000-000024000000}"/>
    <cellStyle name="Heading 3 2" xfId="35" xr:uid="{00000000-0005-0000-0000-000025000000}"/>
    <cellStyle name="Heading 4 2" xfId="36" xr:uid="{00000000-0005-0000-0000-000026000000}"/>
    <cellStyle name="Input 2" xfId="37" xr:uid="{00000000-0005-0000-0000-000027000000}"/>
    <cellStyle name="Linked Cell 2" xfId="38" xr:uid="{00000000-0005-0000-0000-000028000000}"/>
    <cellStyle name="Neutral 2" xfId="39" xr:uid="{00000000-0005-0000-0000-000029000000}"/>
    <cellStyle name="Normal" xfId="0" builtinId="0"/>
    <cellStyle name="Normal 2" xfId="40" xr:uid="{00000000-0005-0000-0000-00002B000000}"/>
    <cellStyle name="Normal 2 2" xfId="54" xr:uid="{00000000-0005-0000-0000-00002C000000}"/>
    <cellStyle name="Normal 3" xfId="41" xr:uid="{00000000-0005-0000-0000-00002D000000}"/>
    <cellStyle name="Normal 3 2" xfId="55" xr:uid="{00000000-0005-0000-0000-00002E000000}"/>
    <cellStyle name="Note 2" xfId="42" xr:uid="{00000000-0005-0000-0000-00002F000000}"/>
    <cellStyle name="Note 2 2" xfId="56" xr:uid="{00000000-0005-0000-0000-000030000000}"/>
    <cellStyle name="Output 2" xfId="43" xr:uid="{00000000-0005-0000-0000-000031000000}"/>
    <cellStyle name="Per cent" xfId="44" builtinId="5"/>
    <cellStyle name="Percent 2" xfId="45" xr:uid="{00000000-0005-0000-0000-000033000000}"/>
    <cellStyle name="Percent 2 2" xfId="46" xr:uid="{00000000-0005-0000-0000-000034000000}"/>
    <cellStyle name="Percent 2 2 2" xfId="58" xr:uid="{00000000-0005-0000-0000-000035000000}"/>
    <cellStyle name="Percent 2 3" xfId="57" xr:uid="{00000000-0005-0000-0000-000036000000}"/>
    <cellStyle name="Percent 3" xfId="47" xr:uid="{00000000-0005-0000-0000-000037000000}"/>
    <cellStyle name="Percent 3 2" xfId="59" xr:uid="{00000000-0005-0000-0000-000038000000}"/>
    <cellStyle name="Title 2" xfId="48" xr:uid="{00000000-0005-0000-0000-000039000000}"/>
    <cellStyle name="Total 2" xfId="49" xr:uid="{00000000-0005-0000-0000-00003A000000}"/>
    <cellStyle name="Warning Text 2" xfId="50" xr:uid="{00000000-0005-0000-0000-00003B000000}"/>
  </cellStyles>
  <dxfs count="6">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76200</xdr:colOff>
      <xdr:row>41</xdr:row>
      <xdr:rowOff>9524</xdr:rowOff>
    </xdr:from>
    <xdr:to>
      <xdr:col>4</xdr:col>
      <xdr:colOff>1234019</xdr:colOff>
      <xdr:row>50</xdr:row>
      <xdr:rowOff>104774</xdr:rowOff>
    </xdr:to>
    <xdr:sp macro="" textlink="">
      <xdr:nvSpPr>
        <xdr:cNvPr id="3" name="TextBox 2">
          <a:extLst>
            <a:ext uri="{FF2B5EF4-FFF2-40B4-BE49-F238E27FC236}">
              <a16:creationId xmlns:a16="http://schemas.microsoft.com/office/drawing/2014/main" id="{54347F10-3423-495A-9924-8A4A8617F3FC}"/>
            </a:ext>
          </a:extLst>
        </xdr:cNvPr>
        <xdr:cNvSpPr txBox="1"/>
      </xdr:nvSpPr>
      <xdr:spPr>
        <a:xfrm>
          <a:off x="4257675" y="6734174"/>
          <a:ext cx="3424769" cy="1552575"/>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Cash flow reads the annual income tax rate from the table under </a:t>
          </a:r>
          <a:r>
            <a:rPr lang="en-US" sz="1100" baseline="0"/>
            <a:t>"ANNUAL VALUES" below. Year 1 tax rates are shown here for reference.</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0</xdr:col>
      <xdr:colOff>1704975</xdr:colOff>
      <xdr:row>8</xdr:row>
      <xdr:rowOff>114300</xdr:rowOff>
    </xdr:from>
    <xdr:to>
      <xdr:col>0</xdr:col>
      <xdr:colOff>3171825</xdr:colOff>
      <xdr:row>13</xdr:row>
      <xdr:rowOff>45510</xdr:rowOff>
    </xdr:to>
    <xdr:sp macro="" textlink="">
      <xdr:nvSpPr>
        <xdr:cNvPr id="4" name="TextBox 3">
          <a:extLst>
            <a:ext uri="{FF2B5EF4-FFF2-40B4-BE49-F238E27FC236}">
              <a16:creationId xmlns:a16="http://schemas.microsoft.com/office/drawing/2014/main" id="{511BF068-3FCD-4099-9D27-21A1A6D0CF58}"/>
            </a:ext>
          </a:extLst>
        </xdr:cNvPr>
        <xdr:cNvSpPr txBox="1"/>
      </xdr:nvSpPr>
      <xdr:spPr>
        <a:xfrm>
          <a:off x="1704975" y="1514475"/>
          <a:ext cx="1466850" cy="74083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costs entered as annual values. </a:t>
          </a:r>
          <a:r>
            <a:rPr lang="en-US" sz="1100" baseline="0"/>
            <a:t>See "ANNUAL VALUES" below.</a:t>
          </a:r>
          <a:endParaRPr lang="en-US" sz="1100"/>
        </a:p>
      </xdr:txBody>
    </xdr:sp>
    <xdr:clientData/>
  </xdr:twoCellAnchor>
  <xdr:twoCellAnchor>
    <xdr:from>
      <xdr:col>4</xdr:col>
      <xdr:colOff>57149</xdr:colOff>
      <xdr:row>62</xdr:row>
      <xdr:rowOff>47624</xdr:rowOff>
    </xdr:from>
    <xdr:to>
      <xdr:col>5</xdr:col>
      <xdr:colOff>923924</xdr:colOff>
      <xdr:row>65</xdr:row>
      <xdr:rowOff>114300</xdr:rowOff>
    </xdr:to>
    <xdr:sp macro="" textlink="">
      <xdr:nvSpPr>
        <xdr:cNvPr id="6" name="TextBox 5">
          <a:extLst>
            <a:ext uri="{FF2B5EF4-FFF2-40B4-BE49-F238E27FC236}">
              <a16:creationId xmlns:a16="http://schemas.microsoft.com/office/drawing/2014/main" id="{8313D132-22BC-41F4-B152-7BEF4521CCB4}"/>
            </a:ext>
          </a:extLst>
        </xdr:cNvPr>
        <xdr:cNvSpPr txBox="1"/>
      </xdr:nvSpPr>
      <xdr:spPr>
        <a:xfrm>
          <a:off x="6505574" y="10172699"/>
          <a:ext cx="2181225" cy="552451"/>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PTC amount indicates amounts entered as annual values. </a:t>
          </a:r>
          <a:r>
            <a:rPr lang="en-US" sz="1100" baseline="0"/>
            <a:t>See "ANNUAL VALUES" below.</a:t>
          </a:r>
          <a:endParaRPr lang="en-US" sz="1100"/>
        </a:p>
      </xdr:txBody>
    </xdr:sp>
    <xdr:clientData/>
  </xdr:twoCellAnchor>
  <xdr:twoCellAnchor>
    <xdr:from>
      <xdr:col>0</xdr:col>
      <xdr:colOff>1209675</xdr:colOff>
      <xdr:row>84</xdr:row>
      <xdr:rowOff>66675</xdr:rowOff>
    </xdr:from>
    <xdr:to>
      <xdr:col>0</xdr:col>
      <xdr:colOff>3190875</xdr:colOff>
      <xdr:row>88</xdr:row>
      <xdr:rowOff>104775</xdr:rowOff>
    </xdr:to>
    <xdr:sp macro="" textlink="">
      <xdr:nvSpPr>
        <xdr:cNvPr id="7" name="TextBox 6">
          <a:extLst>
            <a:ext uri="{FF2B5EF4-FFF2-40B4-BE49-F238E27FC236}">
              <a16:creationId xmlns:a16="http://schemas.microsoft.com/office/drawing/2014/main" id="{46F97119-C887-40DF-9B94-4D345230FB7B}"/>
            </a:ext>
          </a:extLst>
        </xdr:cNvPr>
        <xdr:cNvSpPr txBox="1"/>
      </xdr:nvSpPr>
      <xdr:spPr>
        <a:xfrm>
          <a:off x="1209675" y="13754100"/>
          <a:ext cx="1981200" cy="68580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amount indicates amounts entered as annual values. </a:t>
          </a:r>
          <a:r>
            <a:rPr lang="en-US" sz="1100" baseline="0"/>
            <a:t>See "ANNUAL VALUES" below.</a:t>
          </a:r>
          <a:endParaRPr lang="en-US" sz="1100"/>
        </a:p>
      </xdr:txBody>
    </xdr:sp>
    <xdr:clientData/>
  </xdr:twoCellAnchor>
  <xdr:twoCellAnchor>
    <xdr:from>
      <xdr:col>5</xdr:col>
      <xdr:colOff>47624</xdr:colOff>
      <xdr:row>55</xdr:row>
      <xdr:rowOff>28574</xdr:rowOff>
    </xdr:from>
    <xdr:to>
      <xdr:col>6</xdr:col>
      <xdr:colOff>914399</xdr:colOff>
      <xdr:row>59</xdr:row>
      <xdr:rowOff>104775</xdr:rowOff>
    </xdr:to>
    <xdr:sp macro="" textlink="">
      <xdr:nvSpPr>
        <xdr:cNvPr id="2" name="TextBox 1">
          <a:extLst>
            <a:ext uri="{FF2B5EF4-FFF2-40B4-BE49-F238E27FC236}">
              <a16:creationId xmlns:a16="http://schemas.microsoft.com/office/drawing/2014/main" id="{2D43DA59-E355-43BF-B8AE-86B8F0705C8B}"/>
            </a:ext>
          </a:extLst>
        </xdr:cNvPr>
        <xdr:cNvSpPr txBox="1"/>
      </xdr:nvSpPr>
      <xdr:spPr>
        <a:xfrm>
          <a:off x="7810499" y="9020174"/>
          <a:ext cx="2181225" cy="723901"/>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ITC allocated to multiple years, see "ANNUAL VALUES" below: Values here are shown as sums of annual values for reference.</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5"/>
  <dimension ref="A1:CX170"/>
  <sheetViews>
    <sheetView tabSelected="1" zoomScaleNormal="100" workbookViewId="0">
      <selection activeCell="E25" sqref="E25"/>
    </sheetView>
  </sheetViews>
  <sheetFormatPr defaultColWidth="15.6640625" defaultRowHeight="13.8" x14ac:dyDescent="0.3"/>
  <cols>
    <col min="1" max="1" width="48.44140625" style="11" customWidth="1"/>
    <col min="2" max="2" width="14.33203125" style="12" customWidth="1"/>
    <col min="3" max="3" width="14.33203125" style="11" customWidth="1"/>
    <col min="4" max="5" width="19.6640625" style="12" customWidth="1"/>
    <col min="6" max="6" width="19.6640625" style="11" customWidth="1"/>
    <col min="7" max="7" width="19.6640625" style="12" customWidth="1"/>
    <col min="8" max="8" width="14.44140625" style="12" customWidth="1"/>
    <col min="9" max="9" width="15.44140625" style="12" customWidth="1"/>
    <col min="10" max="10" width="21.88671875" style="12" customWidth="1"/>
    <col min="11" max="33" width="16" style="12" customWidth="1"/>
    <col min="34" max="34" width="15.6640625" style="12" customWidth="1"/>
    <col min="35" max="16384" width="15.6640625" style="12"/>
  </cols>
  <sheetData>
    <row r="1" spans="1:13" ht="20.399999999999999" x14ac:dyDescent="0.45">
      <c r="A1" s="166" t="s">
        <v>253</v>
      </c>
      <c r="B1" s="160"/>
      <c r="D1" s="43" t="s">
        <v>29</v>
      </c>
    </row>
    <row r="2" spans="1:13" x14ac:dyDescent="0.3">
      <c r="A2" s="25" t="s">
        <v>23</v>
      </c>
      <c r="B2" s="26"/>
      <c r="C2" s="12"/>
      <c r="D2" s="44" t="s">
        <v>30</v>
      </c>
      <c r="F2" s="12"/>
    </row>
    <row r="3" spans="1:13" x14ac:dyDescent="0.3">
      <c r="A3" s="129" t="s">
        <v>22</v>
      </c>
      <c r="B3" s="150">
        <v>10800</v>
      </c>
      <c r="C3" s="12"/>
      <c r="D3" s="45" t="s">
        <v>31</v>
      </c>
      <c r="F3" s="12"/>
    </row>
    <row r="4" spans="1:13" x14ac:dyDescent="0.3">
      <c r="A4" s="129" t="s">
        <v>111</v>
      </c>
      <c r="B4" s="151">
        <v>0</v>
      </c>
      <c r="C4" s="12"/>
      <c r="D4" s="196" t="s">
        <v>212</v>
      </c>
      <c r="F4" s="12"/>
    </row>
    <row r="5" spans="1:13" x14ac:dyDescent="0.3">
      <c r="A5" s="27"/>
      <c r="B5" s="133"/>
      <c r="C5" s="12"/>
      <c r="F5" s="12"/>
    </row>
    <row r="6" spans="1:13" x14ac:dyDescent="0.3">
      <c r="A6" s="25" t="s">
        <v>24</v>
      </c>
      <c r="B6" s="26"/>
      <c r="C6" s="12"/>
      <c r="D6" s="25" t="s">
        <v>50</v>
      </c>
      <c r="E6" s="26"/>
      <c r="F6" s="12"/>
      <c r="G6" s="117"/>
      <c r="H6" s="21"/>
    </row>
    <row r="7" spans="1:13" x14ac:dyDescent="0.3">
      <c r="A7" s="36" t="s">
        <v>112</v>
      </c>
      <c r="B7" s="152">
        <v>21987000</v>
      </c>
      <c r="C7" s="12"/>
      <c r="D7" s="128" t="s">
        <v>160</v>
      </c>
      <c r="E7" s="130">
        <f>(-'Cash Flow'!B136-NPV(NominalDiscountRate/100,'Cash Flow'!C136:CX136))/NPV(real_discount_rate/100,'Cash Flow'!C5:CX5)*100</f>
        <v>-4.2323210373343469</v>
      </c>
      <c r="F7" s="12"/>
      <c r="H7" s="118"/>
    </row>
    <row r="8" spans="1:13" x14ac:dyDescent="0.3">
      <c r="A8" s="40" t="s">
        <v>55</v>
      </c>
      <c r="B8" s="35"/>
      <c r="C8" s="12"/>
      <c r="D8" s="128" t="s">
        <v>159</v>
      </c>
      <c r="E8" s="130">
        <f>(-'Cash Flow'!B136-NPV(NominalDiscountRate/100,'Cash Flow'!C136:CX136))/NPV(NominalDiscountRate/100,'Cash Flow'!C5:CX5)*100</f>
        <v>-5.4123701819525376</v>
      </c>
      <c r="F8" s="12"/>
      <c r="H8" s="14"/>
    </row>
    <row r="9" spans="1:13" x14ac:dyDescent="0.3">
      <c r="A9" s="28" t="s">
        <v>21</v>
      </c>
      <c r="B9" s="153">
        <v>0</v>
      </c>
      <c r="C9" s="12"/>
      <c r="D9" s="128" t="s">
        <v>140</v>
      </c>
      <c r="E9" s="131">
        <f>'Cash Flow'!B138+NPV(NominalDiscountRate/100,'Cash Flow'!C138:CX138)</f>
        <v>14054641.780451924</v>
      </c>
      <c r="F9" s="12"/>
      <c r="H9" s="14"/>
    </row>
    <row r="10" spans="1:13" x14ac:dyDescent="0.3">
      <c r="A10" s="30" t="s">
        <v>103</v>
      </c>
      <c r="B10" s="154">
        <v>0</v>
      </c>
      <c r="C10" s="12"/>
      <c r="D10" s="129" t="s">
        <v>51</v>
      </c>
      <c r="E10" s="132">
        <f>IF('Cash Flow'!C146&gt;analysis_period,"&gt; analysis period",'Cash Flow'!C146)</f>
        <v>5.7187191164621147</v>
      </c>
      <c r="F10" s="12"/>
      <c r="H10" s="14"/>
    </row>
    <row r="11" spans="1:13" x14ac:dyDescent="0.3">
      <c r="A11" s="28" t="s">
        <v>10</v>
      </c>
      <c r="B11" s="155">
        <v>18</v>
      </c>
      <c r="C11" s="12"/>
      <c r="D11" s="129" t="s">
        <v>205</v>
      </c>
      <c r="E11" s="132">
        <f>IF('Cash Flow'!C152&gt;analysis_period,"&gt; analysis period",'Cash Flow'!C152)</f>
        <v>9.0424239307734133</v>
      </c>
      <c r="F11" s="12"/>
      <c r="H11" s="14"/>
    </row>
    <row r="12" spans="1:13" x14ac:dyDescent="0.3">
      <c r="A12" s="30" t="s">
        <v>103</v>
      </c>
      <c r="B12" s="154">
        <v>0</v>
      </c>
      <c r="C12" s="12"/>
      <c r="E12" s="125"/>
      <c r="F12" s="12"/>
      <c r="H12" s="14"/>
    </row>
    <row r="13" spans="1:13" x14ac:dyDescent="0.3">
      <c r="A13" s="28" t="s">
        <v>20</v>
      </c>
      <c r="B13" s="153">
        <v>0</v>
      </c>
      <c r="C13" s="12"/>
      <c r="D13" s="126"/>
      <c r="F13" s="12"/>
      <c r="H13" s="14"/>
    </row>
    <row r="14" spans="1:13" ht="12" customHeight="1" x14ac:dyDescent="0.3">
      <c r="A14" s="30" t="s">
        <v>103</v>
      </c>
      <c r="B14" s="154">
        <v>0</v>
      </c>
      <c r="C14" s="12"/>
      <c r="D14" s="126"/>
      <c r="E14" s="127"/>
      <c r="F14" s="12"/>
      <c r="H14" s="14"/>
      <c r="M14" s="13"/>
    </row>
    <row r="15" spans="1:13" ht="12" customHeight="1" x14ac:dyDescent="0.3">
      <c r="A15" s="28" t="s">
        <v>209</v>
      </c>
      <c r="B15" s="179" t="str">
        <f>IF(batt_replacement_option=0,"None",IF(batt_replacement_option=1,"Calculated","See Ann. Val. below"))</f>
        <v>None</v>
      </c>
      <c r="C15" s="12"/>
      <c r="D15" s="126"/>
      <c r="E15" s="127"/>
      <c r="F15" s="12"/>
      <c r="H15" s="14"/>
      <c r="M15" s="13"/>
    </row>
    <row r="16" spans="1:13" x14ac:dyDescent="0.3">
      <c r="A16" s="112" t="s">
        <v>57</v>
      </c>
      <c r="B16" s="113"/>
      <c r="C16" s="12"/>
      <c r="E16" s="14"/>
      <c r="F16" s="12"/>
      <c r="G16" s="16"/>
      <c r="H16" s="116"/>
    </row>
    <row r="17" spans="1:6" x14ac:dyDescent="0.3">
      <c r="A17" s="34" t="s">
        <v>135</v>
      </c>
      <c r="B17" s="114"/>
      <c r="C17" s="12"/>
      <c r="F17" s="12"/>
    </row>
    <row r="18" spans="1:6" x14ac:dyDescent="0.3">
      <c r="A18" s="33" t="s">
        <v>121</v>
      </c>
      <c r="B18" s="156">
        <v>0</v>
      </c>
      <c r="C18" s="12"/>
      <c r="F18" s="12"/>
    </row>
    <row r="19" spans="1:6" x14ac:dyDescent="0.3">
      <c r="A19" s="30" t="s">
        <v>136</v>
      </c>
      <c r="B19" s="157">
        <v>3.41214</v>
      </c>
      <c r="C19" s="12"/>
      <c r="F19" s="12"/>
    </row>
    <row r="20" spans="1:6" x14ac:dyDescent="0.3">
      <c r="A20" s="30" t="s">
        <v>122</v>
      </c>
      <c r="B20" s="158">
        <v>0</v>
      </c>
      <c r="C20" s="12"/>
      <c r="F20" s="12"/>
    </row>
    <row r="21" spans="1:6" x14ac:dyDescent="0.3">
      <c r="A21" s="32" t="s">
        <v>103</v>
      </c>
      <c r="B21" s="154">
        <v>0</v>
      </c>
      <c r="C21" s="12"/>
      <c r="F21" s="12"/>
    </row>
    <row r="22" spans="1:6" x14ac:dyDescent="0.3">
      <c r="A22" s="34" t="s">
        <v>25</v>
      </c>
      <c r="B22" s="35"/>
      <c r="C22" s="12"/>
      <c r="F22" s="12"/>
    </row>
    <row r="23" spans="1:6" x14ac:dyDescent="0.3">
      <c r="A23" s="33" t="s">
        <v>123</v>
      </c>
      <c r="B23" s="158">
        <v>0</v>
      </c>
      <c r="C23" s="12"/>
      <c r="F23" s="12"/>
    </row>
    <row r="24" spans="1:6" x14ac:dyDescent="0.3">
      <c r="A24" s="30" t="s">
        <v>125</v>
      </c>
      <c r="B24" s="158">
        <v>0</v>
      </c>
      <c r="C24" s="12"/>
      <c r="F24" s="12"/>
    </row>
    <row r="25" spans="1:6" x14ac:dyDescent="0.3">
      <c r="A25" s="32" t="s">
        <v>103</v>
      </c>
      <c r="B25" s="159">
        <v>0</v>
      </c>
      <c r="C25" s="12"/>
      <c r="F25" s="12"/>
    </row>
    <row r="26" spans="1:6" x14ac:dyDescent="0.3">
      <c r="A26" s="30" t="s">
        <v>134</v>
      </c>
      <c r="B26" s="158">
        <v>0</v>
      </c>
      <c r="C26" s="12"/>
      <c r="F26" s="12"/>
    </row>
    <row r="27" spans="1:6" x14ac:dyDescent="0.3">
      <c r="A27" s="30" t="s">
        <v>124</v>
      </c>
      <c r="B27" s="158">
        <v>0</v>
      </c>
      <c r="C27" s="17"/>
      <c r="F27" s="12"/>
    </row>
    <row r="28" spans="1:6" x14ac:dyDescent="0.3">
      <c r="A28" s="32" t="s">
        <v>103</v>
      </c>
      <c r="B28" s="154">
        <v>0</v>
      </c>
      <c r="C28" s="17"/>
      <c r="F28" s="12"/>
    </row>
    <row r="29" spans="1:6" x14ac:dyDescent="0.3">
      <c r="A29" s="16"/>
      <c r="B29" s="16"/>
      <c r="C29" s="17"/>
      <c r="F29" s="12"/>
    </row>
    <row r="30" spans="1:6" x14ac:dyDescent="0.3">
      <c r="A30" s="25" t="s">
        <v>27</v>
      </c>
      <c r="B30" s="26"/>
      <c r="C30" s="17"/>
      <c r="F30" s="12"/>
    </row>
    <row r="31" spans="1:6" x14ac:dyDescent="0.3">
      <c r="A31" s="23" t="s">
        <v>104</v>
      </c>
      <c r="B31" s="140">
        <v>70</v>
      </c>
      <c r="C31" s="17"/>
      <c r="F31" s="12"/>
    </row>
    <row r="32" spans="1:6" x14ac:dyDescent="0.3">
      <c r="A32" s="23" t="s">
        <v>105</v>
      </c>
      <c r="B32" s="141">
        <v>20</v>
      </c>
      <c r="C32" s="17"/>
      <c r="F32" s="12"/>
    </row>
    <row r="33" spans="1:5" s="12" customFormat="1" x14ac:dyDescent="0.3">
      <c r="A33" s="23" t="s">
        <v>106</v>
      </c>
      <c r="B33" s="140">
        <v>5</v>
      </c>
      <c r="C33" s="17"/>
    </row>
    <row r="34" spans="1:5" s="12" customFormat="1" x14ac:dyDescent="0.3">
      <c r="C34" s="17"/>
    </row>
    <row r="35" spans="1:5" s="12" customFormat="1" x14ac:dyDescent="0.3">
      <c r="A35" s="25" t="s">
        <v>28</v>
      </c>
      <c r="B35" s="26"/>
      <c r="C35" s="17"/>
    </row>
    <row r="36" spans="1:5" s="12" customFormat="1" x14ac:dyDescent="0.3">
      <c r="A36" s="23" t="s">
        <v>107</v>
      </c>
      <c r="B36" s="141">
        <v>30</v>
      </c>
      <c r="C36" s="17"/>
      <c r="D36" s="16"/>
      <c r="E36" s="15"/>
    </row>
    <row r="37" spans="1:5" s="12" customFormat="1" x14ac:dyDescent="0.3">
      <c r="A37" s="23" t="s">
        <v>108</v>
      </c>
      <c r="B37" s="140">
        <v>2.5</v>
      </c>
      <c r="D37" s="16"/>
      <c r="E37" s="15"/>
    </row>
    <row r="38" spans="1:5" s="12" customFormat="1" x14ac:dyDescent="0.3">
      <c r="A38" s="23" t="s">
        <v>109</v>
      </c>
      <c r="B38" s="140">
        <v>6.4</v>
      </c>
      <c r="C38" s="17"/>
    </row>
    <row r="39" spans="1:5" s="12" customFormat="1" x14ac:dyDescent="0.3">
      <c r="A39" s="23" t="s">
        <v>110</v>
      </c>
      <c r="B39" s="142">
        <f>((inflation_rate/100+1)*(real_discount_rate/100+1)-1)*100</f>
        <v>9.0600000000000023</v>
      </c>
      <c r="C39" s="17"/>
    </row>
    <row r="40" spans="1:5" s="12" customFormat="1" x14ac:dyDescent="0.3">
      <c r="A40" s="41"/>
      <c r="C40" s="17"/>
    </row>
    <row r="41" spans="1:5" s="12" customFormat="1" x14ac:dyDescent="0.3">
      <c r="A41" s="25" t="s">
        <v>26</v>
      </c>
      <c r="B41" s="26"/>
      <c r="C41" s="17"/>
    </row>
    <row r="42" spans="1:5" s="12" customFormat="1" x14ac:dyDescent="0.3">
      <c r="A42" s="23" t="s">
        <v>207</v>
      </c>
      <c r="B42" s="143">
        <v>21</v>
      </c>
      <c r="C42" s="183"/>
    </row>
    <row r="43" spans="1:5" s="12" customFormat="1" x14ac:dyDescent="0.3">
      <c r="A43" s="23" t="s">
        <v>208</v>
      </c>
      <c r="B43" s="143">
        <v>3</v>
      </c>
      <c r="C43" s="17"/>
      <c r="D43" s="16"/>
      <c r="E43" s="15"/>
    </row>
    <row r="44" spans="1:5" s="12" customFormat="1" x14ac:dyDescent="0.3">
      <c r="A44" s="23" t="s">
        <v>113</v>
      </c>
      <c r="B44" s="162">
        <v>0</v>
      </c>
      <c r="C44" s="17"/>
      <c r="D44" s="16"/>
      <c r="E44" s="15"/>
    </row>
    <row r="45" spans="1:5" s="12" customFormat="1" x14ac:dyDescent="0.3">
      <c r="A45" s="161" t="s">
        <v>114</v>
      </c>
      <c r="B45" s="162">
        <v>0</v>
      </c>
      <c r="C45" s="17"/>
      <c r="D45" s="16"/>
      <c r="E45" s="15"/>
    </row>
    <row r="46" spans="1:5" s="12" customFormat="1" x14ac:dyDescent="0.3">
      <c r="A46" s="164" t="s">
        <v>115</v>
      </c>
      <c r="B46" s="165"/>
      <c r="C46" s="17"/>
      <c r="D46" s="16"/>
      <c r="E46" s="15"/>
    </row>
    <row r="47" spans="1:5" s="12" customFormat="1" x14ac:dyDescent="0.3">
      <c r="A47" s="38" t="s">
        <v>137</v>
      </c>
      <c r="B47" s="163">
        <v>100</v>
      </c>
      <c r="C47" s="17"/>
      <c r="D47" s="16"/>
      <c r="E47" s="15"/>
    </row>
    <row r="48" spans="1:5" s="12" customFormat="1" x14ac:dyDescent="0.3">
      <c r="A48" s="28" t="s">
        <v>116</v>
      </c>
      <c r="B48" s="144">
        <f>prop_tax_cost_assessed_percent/100*total_installed_cost</f>
        <v>21987000</v>
      </c>
      <c r="C48" s="17"/>
      <c r="D48" s="16"/>
      <c r="E48" s="15"/>
    </row>
    <row r="49" spans="1:12" x14ac:dyDescent="0.3">
      <c r="A49" s="28" t="s">
        <v>117</v>
      </c>
      <c r="B49" s="145">
        <v>0</v>
      </c>
      <c r="C49" s="17"/>
      <c r="D49" s="16"/>
      <c r="E49" s="15"/>
      <c r="F49" s="12"/>
    </row>
    <row r="50" spans="1:12" x14ac:dyDescent="0.3">
      <c r="A50" s="28" t="s">
        <v>118</v>
      </c>
      <c r="B50" s="145">
        <v>0</v>
      </c>
      <c r="C50" s="17"/>
      <c r="D50" s="16"/>
      <c r="E50" s="15"/>
      <c r="F50" s="12"/>
    </row>
    <row r="51" spans="1:12" x14ac:dyDescent="0.3">
      <c r="A51" s="12"/>
      <c r="C51" s="17"/>
      <c r="D51" s="16"/>
      <c r="E51" s="15"/>
      <c r="F51" s="12"/>
    </row>
    <row r="52" spans="1:12" x14ac:dyDescent="0.3">
      <c r="A52" s="25" t="s">
        <v>33</v>
      </c>
      <c r="B52" s="26"/>
      <c r="C52" s="17"/>
      <c r="D52" s="16"/>
      <c r="E52" s="15"/>
      <c r="F52" s="12"/>
    </row>
    <row r="53" spans="1:12" x14ac:dyDescent="0.3">
      <c r="A53" s="23" t="s">
        <v>119</v>
      </c>
      <c r="B53" s="140">
        <v>20</v>
      </c>
      <c r="C53" s="17"/>
      <c r="D53" s="16"/>
      <c r="E53" s="15"/>
      <c r="F53" s="12"/>
    </row>
    <row r="54" spans="1:12" x14ac:dyDescent="0.3">
      <c r="A54" s="12"/>
      <c r="C54" s="17"/>
      <c r="D54" s="16"/>
      <c r="E54" s="15"/>
      <c r="F54" s="12"/>
    </row>
    <row r="55" spans="1:12" x14ac:dyDescent="0.3">
      <c r="A55" s="202" t="s">
        <v>32</v>
      </c>
      <c r="B55" s="203"/>
      <c r="C55" s="203"/>
      <c r="D55" s="203"/>
      <c r="E55" s="204"/>
      <c r="F55" s="12"/>
    </row>
    <row r="56" spans="1:12" x14ac:dyDescent="0.3">
      <c r="A56" s="200" t="s">
        <v>98</v>
      </c>
      <c r="B56" s="201"/>
      <c r="C56" s="12"/>
      <c r="D56" s="251" t="s">
        <v>172</v>
      </c>
      <c r="E56" s="252"/>
      <c r="F56" s="104"/>
    </row>
    <row r="57" spans="1:12" x14ac:dyDescent="0.3">
      <c r="A57" s="97" t="s">
        <v>34</v>
      </c>
      <c r="B57" s="98" t="s">
        <v>1</v>
      </c>
      <c r="C57" s="12"/>
      <c r="D57" s="37" t="s">
        <v>2</v>
      </c>
      <c r="E57" s="86" t="s">
        <v>3</v>
      </c>
      <c r="F57" s="12"/>
    </row>
    <row r="58" spans="1:12" x14ac:dyDescent="0.3">
      <c r="A58" s="48" t="s">
        <v>38</v>
      </c>
      <c r="B58" s="198">
        <f>SUM(C133:CX133)</f>
        <v>0</v>
      </c>
      <c r="C58" s="12"/>
      <c r="D58" s="103" t="s">
        <v>138</v>
      </c>
      <c r="E58" s="103" t="s">
        <v>138</v>
      </c>
      <c r="F58" s="12"/>
    </row>
    <row r="59" spans="1:12" x14ac:dyDescent="0.3">
      <c r="A59" s="48" t="s">
        <v>39</v>
      </c>
      <c r="B59" s="198">
        <f>SUM(C134:CX134)</f>
        <v>0</v>
      </c>
      <c r="C59" s="12"/>
      <c r="D59" s="103" t="s">
        <v>139</v>
      </c>
      <c r="E59" s="22" t="s">
        <v>139</v>
      </c>
      <c r="F59" s="12"/>
    </row>
    <row r="60" spans="1:12" x14ac:dyDescent="0.3">
      <c r="A60" s="31" t="s">
        <v>35</v>
      </c>
      <c r="B60" s="103" t="s">
        <v>4</v>
      </c>
      <c r="C60" s="103" t="s">
        <v>9</v>
      </c>
      <c r="D60" s="111"/>
      <c r="E60" s="110"/>
      <c r="F60" s="12"/>
    </row>
    <row r="61" spans="1:12" ht="12.75" customHeight="1" x14ac:dyDescent="0.3">
      <c r="A61" s="49" t="s">
        <v>2</v>
      </c>
      <c r="B61" s="145">
        <f>SUM(C135:CX135)</f>
        <v>30</v>
      </c>
      <c r="C61" s="167">
        <f>SUM(C136:CX136)</f>
        <v>3.0000000000000006E+39</v>
      </c>
      <c r="D61" s="103" t="s">
        <v>138</v>
      </c>
      <c r="E61" s="103" t="s">
        <v>138</v>
      </c>
      <c r="F61" s="15"/>
      <c r="G61" s="20"/>
      <c r="H61" s="15"/>
      <c r="I61" s="17"/>
      <c r="J61" s="15"/>
      <c r="K61" s="17"/>
      <c r="L61" s="21"/>
    </row>
    <row r="62" spans="1:12" ht="12.75" customHeight="1" x14ac:dyDescent="0.3">
      <c r="A62" s="99" t="s">
        <v>3</v>
      </c>
      <c r="B62" s="199">
        <f>SUM(C137:CX137)</f>
        <v>0</v>
      </c>
      <c r="C62" s="169">
        <f>SUM(C138:CX138)</f>
        <v>3.0000000000000006E+39</v>
      </c>
      <c r="D62" s="103" t="s">
        <v>139</v>
      </c>
      <c r="E62" s="103" t="s">
        <v>139</v>
      </c>
      <c r="G62" s="47"/>
      <c r="H62" s="47"/>
      <c r="I62" s="14"/>
      <c r="J62" s="14"/>
      <c r="K62" s="19"/>
      <c r="L62" s="18"/>
    </row>
    <row r="63" spans="1:12" ht="12.75" customHeight="1" x14ac:dyDescent="0.3">
      <c r="A63" s="40" t="s">
        <v>99</v>
      </c>
      <c r="B63" s="29" t="s">
        <v>96</v>
      </c>
      <c r="C63" s="103" t="s">
        <v>43</v>
      </c>
      <c r="D63" s="101" t="s">
        <v>100</v>
      </c>
      <c r="E63" s="102"/>
      <c r="G63" s="47"/>
      <c r="H63" s="47"/>
      <c r="I63" s="14"/>
      <c r="J63" s="14"/>
      <c r="K63" s="19"/>
      <c r="L63" s="18"/>
    </row>
    <row r="64" spans="1:12" ht="12.75" customHeight="1" x14ac:dyDescent="0.3">
      <c r="A64" s="100" t="s">
        <v>36</v>
      </c>
      <c r="B64" s="147">
        <v>0</v>
      </c>
      <c r="C64" s="147">
        <v>10</v>
      </c>
      <c r="D64" s="147">
        <v>0</v>
      </c>
      <c r="F64" s="15"/>
      <c r="G64" s="47"/>
      <c r="H64" s="47"/>
      <c r="I64" s="14"/>
      <c r="J64" s="14"/>
      <c r="K64" s="19"/>
      <c r="L64" s="18"/>
    </row>
    <row r="65" spans="1:12" ht="12.75" customHeight="1" x14ac:dyDescent="0.3">
      <c r="A65" s="49" t="s">
        <v>37</v>
      </c>
      <c r="B65" s="141">
        <v>0</v>
      </c>
      <c r="C65" s="141">
        <v>10</v>
      </c>
      <c r="D65" s="141">
        <v>0</v>
      </c>
      <c r="E65" s="15"/>
      <c r="F65" s="47"/>
      <c r="G65" s="47"/>
      <c r="H65" s="47"/>
      <c r="I65" s="14"/>
      <c r="J65" s="14"/>
      <c r="K65" s="19"/>
      <c r="L65" s="18"/>
    </row>
    <row r="66" spans="1:12" ht="12.75" customHeight="1" x14ac:dyDescent="0.3">
      <c r="F66" s="47"/>
      <c r="G66" s="47"/>
      <c r="H66" s="47"/>
      <c r="I66" s="14"/>
      <c r="J66" s="14"/>
      <c r="K66" s="19"/>
      <c r="L66" s="18"/>
    </row>
    <row r="67" spans="1:12" ht="12.75" customHeight="1" x14ac:dyDescent="0.3">
      <c r="A67" s="42" t="s">
        <v>40</v>
      </c>
      <c r="B67" s="51"/>
      <c r="C67" s="51"/>
      <c r="D67" s="51"/>
      <c r="E67" s="51"/>
      <c r="F67" s="51"/>
      <c r="G67" s="94"/>
      <c r="H67" s="47"/>
      <c r="I67" s="14"/>
      <c r="J67" s="14"/>
      <c r="K67" s="19"/>
      <c r="L67" s="18"/>
    </row>
    <row r="68" spans="1:12" ht="12.75" customHeight="1" x14ac:dyDescent="0.3">
      <c r="A68" s="88" t="s">
        <v>90</v>
      </c>
      <c r="B68" s="53"/>
      <c r="C68" s="53"/>
      <c r="D68" s="253" t="s">
        <v>101</v>
      </c>
      <c r="E68" s="254"/>
      <c r="F68" s="253" t="s">
        <v>172</v>
      </c>
      <c r="G68" s="254"/>
      <c r="H68" s="14"/>
      <c r="I68" s="14"/>
      <c r="J68" s="15"/>
      <c r="K68" s="19"/>
      <c r="L68" s="18"/>
    </row>
    <row r="69" spans="1:12" ht="12.75" customHeight="1" x14ac:dyDescent="0.3">
      <c r="A69" s="38" t="s">
        <v>34</v>
      </c>
      <c r="B69" s="95" t="s">
        <v>93</v>
      </c>
      <c r="C69" s="87"/>
      <c r="D69" s="96" t="s">
        <v>2</v>
      </c>
      <c r="E69" s="24" t="s">
        <v>3</v>
      </c>
      <c r="F69" s="39" t="s">
        <v>2</v>
      </c>
      <c r="G69" s="39" t="s">
        <v>3</v>
      </c>
      <c r="H69" s="47"/>
      <c r="I69" s="14"/>
      <c r="J69" s="14"/>
      <c r="K69" s="19"/>
      <c r="L69" s="18"/>
    </row>
    <row r="70" spans="1:12" ht="12.75" customHeight="1" x14ac:dyDescent="0.3">
      <c r="A70" s="30" t="s">
        <v>38</v>
      </c>
      <c r="B70" s="148">
        <v>0</v>
      </c>
      <c r="C70" s="87"/>
      <c r="D70" s="103" t="s">
        <v>138</v>
      </c>
      <c r="E70" s="22" t="s">
        <v>138</v>
      </c>
      <c r="F70" s="22" t="s">
        <v>139</v>
      </c>
      <c r="G70" s="22" t="s">
        <v>139</v>
      </c>
      <c r="H70" s="47"/>
      <c r="I70" s="14"/>
      <c r="J70" s="14"/>
      <c r="K70" s="19"/>
      <c r="L70" s="18"/>
    </row>
    <row r="71" spans="1:12" ht="12.75" customHeight="1" x14ac:dyDescent="0.3">
      <c r="A71" s="30" t="s">
        <v>39</v>
      </c>
      <c r="B71" s="148">
        <v>0</v>
      </c>
      <c r="C71" s="87"/>
      <c r="D71" s="103" t="s">
        <v>138</v>
      </c>
      <c r="E71" s="22" t="s">
        <v>138</v>
      </c>
      <c r="F71" s="22" t="s">
        <v>139</v>
      </c>
      <c r="G71" s="22" t="s">
        <v>139</v>
      </c>
      <c r="H71" s="47"/>
      <c r="I71" s="14"/>
      <c r="J71" s="14"/>
      <c r="K71" s="19"/>
      <c r="L71" s="18"/>
    </row>
    <row r="72" spans="1:12" ht="12.75" customHeight="1" x14ac:dyDescent="0.3">
      <c r="A72" s="30" t="s">
        <v>44</v>
      </c>
      <c r="B72" s="148">
        <v>0</v>
      </c>
      <c r="C72" s="87"/>
      <c r="D72" s="103" t="s">
        <v>138</v>
      </c>
      <c r="E72" s="22" t="s">
        <v>138</v>
      </c>
      <c r="F72" s="22" t="s">
        <v>139</v>
      </c>
      <c r="G72" s="22" t="s">
        <v>139</v>
      </c>
      <c r="H72" s="47"/>
      <c r="I72" s="14"/>
      <c r="J72" s="14"/>
      <c r="K72" s="19"/>
      <c r="L72" s="18"/>
    </row>
    <row r="73" spans="1:12" ht="12.75" customHeight="1" x14ac:dyDescent="0.3">
      <c r="A73" s="30" t="s">
        <v>45</v>
      </c>
      <c r="B73" s="148">
        <v>0</v>
      </c>
      <c r="C73" s="24"/>
      <c r="D73" s="110" t="s">
        <v>138</v>
      </c>
      <c r="E73" s="22" t="s">
        <v>138</v>
      </c>
      <c r="F73" s="22" t="s">
        <v>139</v>
      </c>
      <c r="G73" s="22" t="s">
        <v>139</v>
      </c>
      <c r="H73" s="47"/>
      <c r="I73" s="14"/>
      <c r="J73" s="14"/>
      <c r="K73" s="20"/>
      <c r="L73" s="21"/>
    </row>
    <row r="74" spans="1:12" ht="12.75" customHeight="1" x14ac:dyDescent="0.3">
      <c r="A74" s="28" t="s">
        <v>35</v>
      </c>
      <c r="B74" s="22" t="s">
        <v>4</v>
      </c>
      <c r="C74" s="24" t="s">
        <v>94</v>
      </c>
      <c r="D74" s="134"/>
      <c r="E74" s="135"/>
      <c r="F74" s="134"/>
      <c r="G74" s="136"/>
      <c r="H74" s="47"/>
      <c r="I74" s="14"/>
      <c r="J74" s="14"/>
      <c r="K74" s="17"/>
      <c r="L74" s="15"/>
    </row>
    <row r="75" spans="1:12" ht="12.75" customHeight="1" x14ac:dyDescent="0.3">
      <c r="A75" s="30" t="s">
        <v>86</v>
      </c>
      <c r="B75" s="141">
        <v>0</v>
      </c>
      <c r="C75" s="167">
        <v>9.9999999999999998E+37</v>
      </c>
      <c r="D75" s="22" t="s">
        <v>138</v>
      </c>
      <c r="E75" s="22" t="s">
        <v>138</v>
      </c>
      <c r="F75" s="103" t="s">
        <v>139</v>
      </c>
      <c r="G75" s="22" t="s">
        <v>139</v>
      </c>
      <c r="H75" s="47"/>
      <c r="I75" s="14"/>
      <c r="J75" s="14"/>
      <c r="K75" s="17"/>
      <c r="L75" s="15"/>
    </row>
    <row r="76" spans="1:12" ht="12.75" customHeight="1" x14ac:dyDescent="0.3">
      <c r="A76" s="30" t="s">
        <v>87</v>
      </c>
      <c r="B76" s="141">
        <v>0</v>
      </c>
      <c r="C76" s="167">
        <v>9.9999999999999998E+37</v>
      </c>
      <c r="D76" s="22" t="s">
        <v>138</v>
      </c>
      <c r="E76" s="22" t="s">
        <v>138</v>
      </c>
      <c r="F76" s="103" t="s">
        <v>139</v>
      </c>
      <c r="G76" s="22" t="s">
        <v>139</v>
      </c>
      <c r="H76" s="47"/>
      <c r="I76" s="14"/>
      <c r="J76" s="14"/>
      <c r="K76" s="17"/>
      <c r="L76" s="15"/>
    </row>
    <row r="77" spans="1:12" ht="12.75" customHeight="1" x14ac:dyDescent="0.3">
      <c r="A77" s="30" t="s">
        <v>88</v>
      </c>
      <c r="B77" s="141">
        <v>0</v>
      </c>
      <c r="C77" s="167">
        <v>9.9999999999999998E+37</v>
      </c>
      <c r="D77" s="22" t="s">
        <v>138</v>
      </c>
      <c r="E77" s="22" t="s">
        <v>138</v>
      </c>
      <c r="F77" s="103" t="s">
        <v>139</v>
      </c>
      <c r="G77" s="22" t="s">
        <v>139</v>
      </c>
      <c r="H77" s="47"/>
      <c r="I77" s="14"/>
      <c r="J77" s="14"/>
      <c r="K77" s="17"/>
      <c r="L77" s="15"/>
    </row>
    <row r="78" spans="1:12" ht="12.75" customHeight="1" thickBot="1" x14ac:dyDescent="0.35">
      <c r="A78" s="89" t="s">
        <v>89</v>
      </c>
      <c r="B78" s="149">
        <v>0</v>
      </c>
      <c r="C78" s="168">
        <v>9.9999999999999998E+37</v>
      </c>
      <c r="D78" s="90" t="s">
        <v>138</v>
      </c>
      <c r="E78" s="90" t="s">
        <v>138</v>
      </c>
      <c r="F78" s="109" t="s">
        <v>139</v>
      </c>
      <c r="G78" s="90" t="s">
        <v>139</v>
      </c>
      <c r="H78" s="47"/>
      <c r="I78" s="14"/>
      <c r="J78" s="14"/>
      <c r="K78" s="17"/>
      <c r="L78" s="15"/>
    </row>
    <row r="79" spans="1:12" ht="12.75" customHeight="1" x14ac:dyDescent="0.3">
      <c r="A79" s="91" t="s">
        <v>91</v>
      </c>
      <c r="B79" s="24" t="s">
        <v>92</v>
      </c>
      <c r="C79" s="24" t="s">
        <v>94</v>
      </c>
      <c r="D79" s="137"/>
      <c r="E79" s="138"/>
      <c r="F79" s="137"/>
      <c r="G79" s="139"/>
      <c r="H79" s="47"/>
      <c r="I79" s="14"/>
      <c r="J79" s="14"/>
      <c r="K79" s="17"/>
      <c r="L79" s="15"/>
    </row>
    <row r="80" spans="1:12" ht="12.75" customHeight="1" x14ac:dyDescent="0.3">
      <c r="A80" s="30" t="s">
        <v>46</v>
      </c>
      <c r="B80" s="141">
        <v>0</v>
      </c>
      <c r="C80" s="167">
        <v>9.9999999999999998E+37</v>
      </c>
      <c r="D80" s="22" t="s">
        <v>138</v>
      </c>
      <c r="E80" s="22" t="s">
        <v>138</v>
      </c>
      <c r="F80" s="103" t="s">
        <v>139</v>
      </c>
      <c r="G80" s="22" t="s">
        <v>139</v>
      </c>
      <c r="H80" s="47"/>
      <c r="I80" s="14"/>
      <c r="J80" s="14"/>
      <c r="K80" s="17"/>
      <c r="L80" s="15"/>
    </row>
    <row r="81" spans="1:102" ht="12.75" customHeight="1" x14ac:dyDescent="0.3">
      <c r="A81" s="30" t="s">
        <v>47</v>
      </c>
      <c r="B81" s="141">
        <v>0</v>
      </c>
      <c r="C81" s="167">
        <v>9.9999999999999998E+37</v>
      </c>
      <c r="D81" s="22" t="s">
        <v>138</v>
      </c>
      <c r="E81" s="22" t="s">
        <v>138</v>
      </c>
      <c r="F81" s="103" t="s">
        <v>139</v>
      </c>
      <c r="G81" s="22" t="s">
        <v>139</v>
      </c>
      <c r="H81" s="11"/>
      <c r="I81" s="14"/>
      <c r="J81" s="14"/>
      <c r="K81" s="17"/>
      <c r="L81" s="15"/>
    </row>
    <row r="82" spans="1:102" ht="12.75" customHeight="1" x14ac:dyDescent="0.3">
      <c r="A82" s="30" t="s">
        <v>48</v>
      </c>
      <c r="B82" s="141">
        <v>0</v>
      </c>
      <c r="C82" s="167">
        <v>9.9999999999999998E+37</v>
      </c>
      <c r="D82" s="22" t="s">
        <v>138</v>
      </c>
      <c r="E82" s="22" t="s">
        <v>138</v>
      </c>
      <c r="F82" s="103" t="s">
        <v>139</v>
      </c>
      <c r="G82" s="22" t="s">
        <v>139</v>
      </c>
      <c r="H82" s="14"/>
      <c r="I82" s="14"/>
      <c r="J82" s="14"/>
      <c r="K82" s="17"/>
      <c r="L82" s="15"/>
    </row>
    <row r="83" spans="1:102" ht="12.75" customHeight="1" thickBot="1" x14ac:dyDescent="0.35">
      <c r="A83" s="89" t="s">
        <v>49</v>
      </c>
      <c r="B83" s="149">
        <v>0</v>
      </c>
      <c r="C83" s="168">
        <v>9.9999999999999998E+37</v>
      </c>
      <c r="D83" s="90" t="s">
        <v>138</v>
      </c>
      <c r="E83" s="90" t="s">
        <v>138</v>
      </c>
      <c r="F83" s="109" t="s">
        <v>139</v>
      </c>
      <c r="G83" s="22" t="s">
        <v>139</v>
      </c>
      <c r="H83" s="14"/>
      <c r="I83" s="14"/>
      <c r="J83" s="14"/>
      <c r="K83" s="17"/>
      <c r="L83" s="15"/>
    </row>
    <row r="84" spans="1:102" ht="12.75" customHeight="1" x14ac:dyDescent="0.3">
      <c r="A84" s="92" t="s">
        <v>95</v>
      </c>
      <c r="B84" s="39" t="s">
        <v>96</v>
      </c>
      <c r="C84" s="39" t="s">
        <v>43</v>
      </c>
      <c r="D84" s="39" t="s">
        <v>97</v>
      </c>
      <c r="E84" s="39" t="s">
        <v>173</v>
      </c>
      <c r="F84" s="93" t="s">
        <v>174</v>
      </c>
      <c r="G84" s="15"/>
      <c r="H84" s="14"/>
      <c r="I84" s="14"/>
      <c r="J84" s="14"/>
      <c r="K84" s="17"/>
      <c r="L84" s="15"/>
    </row>
    <row r="85" spans="1:102" ht="12.75" customHeight="1" x14ac:dyDescent="0.3">
      <c r="A85" s="49" t="s">
        <v>36</v>
      </c>
      <c r="B85" s="146">
        <v>0</v>
      </c>
      <c r="C85" s="146">
        <v>10</v>
      </c>
      <c r="D85" s="146">
        <v>0</v>
      </c>
      <c r="E85" s="50" t="s">
        <v>138</v>
      </c>
      <c r="F85" s="50" t="s">
        <v>138</v>
      </c>
      <c r="G85" s="15"/>
      <c r="H85" s="14"/>
      <c r="I85" s="14"/>
      <c r="J85" s="14"/>
      <c r="K85" s="17"/>
      <c r="L85" s="15"/>
    </row>
    <row r="86" spans="1:102" ht="12.75" customHeight="1" x14ac:dyDescent="0.3">
      <c r="A86" s="49" t="s">
        <v>37</v>
      </c>
      <c r="B86" s="146">
        <v>0</v>
      </c>
      <c r="C86" s="146">
        <v>10</v>
      </c>
      <c r="D86" s="146">
        <v>0</v>
      </c>
      <c r="E86" s="50" t="s">
        <v>138</v>
      </c>
      <c r="F86" s="50" t="s">
        <v>138</v>
      </c>
      <c r="G86" s="15"/>
      <c r="H86" s="14"/>
      <c r="I86" s="14"/>
      <c r="J86" s="14"/>
      <c r="K86" s="17"/>
      <c r="L86" s="15"/>
    </row>
    <row r="87" spans="1:102" ht="12.75" customHeight="1" x14ac:dyDescent="0.3">
      <c r="A87" s="49" t="s">
        <v>41</v>
      </c>
      <c r="B87" s="146">
        <v>0</v>
      </c>
      <c r="C87" s="146">
        <v>10</v>
      </c>
      <c r="D87" s="146">
        <v>0</v>
      </c>
      <c r="E87" s="50" t="s">
        <v>138</v>
      </c>
      <c r="F87" s="50" t="s">
        <v>138</v>
      </c>
      <c r="G87" s="15"/>
      <c r="H87" s="14"/>
      <c r="I87" s="14"/>
      <c r="J87" s="14"/>
      <c r="K87" s="17"/>
      <c r="L87" s="15"/>
    </row>
    <row r="88" spans="1:102" ht="12.75" customHeight="1" x14ac:dyDescent="0.3">
      <c r="A88" s="49" t="s">
        <v>42</v>
      </c>
      <c r="B88" s="146">
        <v>0.2</v>
      </c>
      <c r="C88" s="146">
        <v>20</v>
      </c>
      <c r="D88" s="146">
        <v>0</v>
      </c>
      <c r="E88" s="50" t="s">
        <v>138</v>
      </c>
      <c r="F88" s="50" t="s">
        <v>138</v>
      </c>
      <c r="G88" s="15"/>
      <c r="H88" s="14"/>
      <c r="I88" s="14"/>
      <c r="J88" s="14"/>
      <c r="K88" s="17"/>
      <c r="L88" s="15"/>
    </row>
    <row r="89" spans="1:102" ht="12.75" customHeight="1" x14ac:dyDescent="0.3">
      <c r="H89" s="14"/>
      <c r="I89" s="14"/>
      <c r="J89" s="14"/>
      <c r="K89" s="17"/>
      <c r="L89" s="15"/>
    </row>
    <row r="90" spans="1:102" ht="12.75" customHeight="1" x14ac:dyDescent="0.3">
      <c r="A90" s="42" t="s">
        <v>65</v>
      </c>
      <c r="B90" s="26"/>
      <c r="G90" s="15"/>
      <c r="H90" s="14"/>
      <c r="I90" s="14"/>
      <c r="J90" s="15"/>
      <c r="K90" s="20"/>
      <c r="L90" s="21"/>
    </row>
    <row r="91" spans="1:102" ht="12.75" customHeight="1" x14ac:dyDescent="0.3">
      <c r="A91" s="52" t="s">
        <v>53</v>
      </c>
      <c r="B91" s="50" t="s">
        <v>252</v>
      </c>
      <c r="C91" s="41" t="s">
        <v>194</v>
      </c>
      <c r="H91" s="47"/>
      <c r="K91" s="20"/>
      <c r="L91" s="21"/>
    </row>
    <row r="92" spans="1:102" ht="12.75" customHeight="1" x14ac:dyDescent="0.3">
      <c r="A92" s="52" t="s">
        <v>54</v>
      </c>
      <c r="B92" s="50" t="s">
        <v>252</v>
      </c>
      <c r="H92" s="47"/>
      <c r="K92" s="20"/>
      <c r="L92" s="21"/>
    </row>
    <row r="93" spans="1:102" ht="12.75" customHeight="1" x14ac:dyDescent="0.3">
      <c r="A93" s="73" t="s">
        <v>66</v>
      </c>
      <c r="B93" s="29" t="s">
        <v>138</v>
      </c>
      <c r="H93" s="47"/>
      <c r="K93" s="20"/>
      <c r="L93" s="21"/>
    </row>
    <row r="94" spans="1:102" ht="12.75" customHeight="1" x14ac:dyDescent="0.3">
      <c r="H94" s="47"/>
      <c r="K94" s="20"/>
      <c r="L94" s="21"/>
    </row>
    <row r="95" spans="1:102" x14ac:dyDescent="0.3">
      <c r="A95" s="244" t="s">
        <v>79</v>
      </c>
      <c r="B95" s="245">
        <v>0</v>
      </c>
      <c r="C95" s="245">
        <f>B95+1</f>
        <v>1</v>
      </c>
      <c r="D95" s="245">
        <f t="shared" ref="D95:BO95" si="0">C95+1</f>
        <v>2</v>
      </c>
      <c r="E95" s="245">
        <f t="shared" si="0"/>
        <v>3</v>
      </c>
      <c r="F95" s="245">
        <f t="shared" si="0"/>
        <v>4</v>
      </c>
      <c r="G95" s="245">
        <f t="shared" si="0"/>
        <v>5</v>
      </c>
      <c r="H95" s="245">
        <f t="shared" si="0"/>
        <v>6</v>
      </c>
      <c r="I95" s="245">
        <f t="shared" si="0"/>
        <v>7</v>
      </c>
      <c r="J95" s="245">
        <f t="shared" si="0"/>
        <v>8</v>
      </c>
      <c r="K95" s="245">
        <f t="shared" si="0"/>
        <v>9</v>
      </c>
      <c r="L95" s="245">
        <f t="shared" si="0"/>
        <v>10</v>
      </c>
      <c r="M95" s="245">
        <f t="shared" si="0"/>
        <v>11</v>
      </c>
      <c r="N95" s="245">
        <f t="shared" si="0"/>
        <v>12</v>
      </c>
      <c r="O95" s="245">
        <f t="shared" si="0"/>
        <v>13</v>
      </c>
      <c r="P95" s="245">
        <f t="shared" si="0"/>
        <v>14</v>
      </c>
      <c r="Q95" s="245">
        <f t="shared" si="0"/>
        <v>15</v>
      </c>
      <c r="R95" s="245">
        <f t="shared" si="0"/>
        <v>16</v>
      </c>
      <c r="S95" s="245">
        <f t="shared" si="0"/>
        <v>17</v>
      </c>
      <c r="T95" s="245">
        <f t="shared" si="0"/>
        <v>18</v>
      </c>
      <c r="U95" s="245">
        <f t="shared" si="0"/>
        <v>19</v>
      </c>
      <c r="V95" s="245">
        <f t="shared" si="0"/>
        <v>20</v>
      </c>
      <c r="W95" s="245">
        <f t="shared" si="0"/>
        <v>21</v>
      </c>
      <c r="X95" s="245">
        <f t="shared" si="0"/>
        <v>22</v>
      </c>
      <c r="Y95" s="245">
        <f t="shared" si="0"/>
        <v>23</v>
      </c>
      <c r="Z95" s="245">
        <f t="shared" si="0"/>
        <v>24</v>
      </c>
      <c r="AA95" s="245">
        <f t="shared" si="0"/>
        <v>25</v>
      </c>
      <c r="AB95" s="245">
        <f t="shared" si="0"/>
        <v>26</v>
      </c>
      <c r="AC95" s="245">
        <f t="shared" si="0"/>
        <v>27</v>
      </c>
      <c r="AD95" s="245">
        <f t="shared" si="0"/>
        <v>28</v>
      </c>
      <c r="AE95" s="245">
        <f t="shared" si="0"/>
        <v>29</v>
      </c>
      <c r="AF95" s="245">
        <f t="shared" si="0"/>
        <v>30</v>
      </c>
      <c r="AG95" s="245">
        <f t="shared" si="0"/>
        <v>31</v>
      </c>
      <c r="AH95" s="245">
        <f t="shared" si="0"/>
        <v>32</v>
      </c>
      <c r="AI95" s="245">
        <f t="shared" si="0"/>
        <v>33</v>
      </c>
      <c r="AJ95" s="245">
        <f t="shared" si="0"/>
        <v>34</v>
      </c>
      <c r="AK95" s="245">
        <f t="shared" si="0"/>
        <v>35</v>
      </c>
      <c r="AL95" s="245">
        <f t="shared" si="0"/>
        <v>36</v>
      </c>
      <c r="AM95" s="245">
        <f t="shared" si="0"/>
        <v>37</v>
      </c>
      <c r="AN95" s="245">
        <f t="shared" si="0"/>
        <v>38</v>
      </c>
      <c r="AO95" s="245">
        <f t="shared" si="0"/>
        <v>39</v>
      </c>
      <c r="AP95" s="245">
        <f t="shared" si="0"/>
        <v>40</v>
      </c>
      <c r="AQ95" s="245">
        <f t="shared" si="0"/>
        <v>41</v>
      </c>
      <c r="AR95" s="245">
        <f t="shared" si="0"/>
        <v>42</v>
      </c>
      <c r="AS95" s="245">
        <f t="shared" si="0"/>
        <v>43</v>
      </c>
      <c r="AT95" s="245">
        <f t="shared" si="0"/>
        <v>44</v>
      </c>
      <c r="AU95" s="245">
        <f t="shared" si="0"/>
        <v>45</v>
      </c>
      <c r="AV95" s="245">
        <f t="shared" si="0"/>
        <v>46</v>
      </c>
      <c r="AW95" s="245">
        <f t="shared" si="0"/>
        <v>47</v>
      </c>
      <c r="AX95" s="245">
        <f t="shared" si="0"/>
        <v>48</v>
      </c>
      <c r="AY95" s="245">
        <f t="shared" si="0"/>
        <v>49</v>
      </c>
      <c r="AZ95" s="245">
        <f t="shared" si="0"/>
        <v>50</v>
      </c>
      <c r="BA95" s="245">
        <f t="shared" si="0"/>
        <v>51</v>
      </c>
      <c r="BB95" s="245">
        <f t="shared" si="0"/>
        <v>52</v>
      </c>
      <c r="BC95" s="245">
        <f t="shared" si="0"/>
        <v>53</v>
      </c>
      <c r="BD95" s="245">
        <f t="shared" si="0"/>
        <v>54</v>
      </c>
      <c r="BE95" s="245">
        <f t="shared" si="0"/>
        <v>55</v>
      </c>
      <c r="BF95" s="245">
        <f t="shared" si="0"/>
        <v>56</v>
      </c>
      <c r="BG95" s="245">
        <f t="shared" si="0"/>
        <v>57</v>
      </c>
      <c r="BH95" s="245">
        <f t="shared" si="0"/>
        <v>58</v>
      </c>
      <c r="BI95" s="245">
        <f t="shared" si="0"/>
        <v>59</v>
      </c>
      <c r="BJ95" s="245">
        <f t="shared" si="0"/>
        <v>60</v>
      </c>
      <c r="BK95" s="245">
        <f t="shared" si="0"/>
        <v>61</v>
      </c>
      <c r="BL95" s="245">
        <f t="shared" si="0"/>
        <v>62</v>
      </c>
      <c r="BM95" s="245">
        <f t="shared" si="0"/>
        <v>63</v>
      </c>
      <c r="BN95" s="245">
        <f t="shared" si="0"/>
        <v>64</v>
      </c>
      <c r="BO95" s="245">
        <f t="shared" si="0"/>
        <v>65</v>
      </c>
      <c r="BP95" s="245">
        <f t="shared" ref="BP95:CX95" si="1">BO95+1</f>
        <v>66</v>
      </c>
      <c r="BQ95" s="245">
        <f t="shared" si="1"/>
        <v>67</v>
      </c>
      <c r="BR95" s="245">
        <f t="shared" si="1"/>
        <v>68</v>
      </c>
      <c r="BS95" s="245">
        <f t="shared" si="1"/>
        <v>69</v>
      </c>
      <c r="BT95" s="245">
        <f t="shared" si="1"/>
        <v>70</v>
      </c>
      <c r="BU95" s="245">
        <f t="shared" si="1"/>
        <v>71</v>
      </c>
      <c r="BV95" s="245">
        <f t="shared" si="1"/>
        <v>72</v>
      </c>
      <c r="BW95" s="245">
        <f t="shared" si="1"/>
        <v>73</v>
      </c>
      <c r="BX95" s="245">
        <f t="shared" si="1"/>
        <v>74</v>
      </c>
      <c r="BY95" s="245">
        <f t="shared" si="1"/>
        <v>75</v>
      </c>
      <c r="BZ95" s="245">
        <f t="shared" si="1"/>
        <v>76</v>
      </c>
      <c r="CA95" s="245">
        <f t="shared" si="1"/>
        <v>77</v>
      </c>
      <c r="CB95" s="245">
        <f t="shared" si="1"/>
        <v>78</v>
      </c>
      <c r="CC95" s="245">
        <f t="shared" si="1"/>
        <v>79</v>
      </c>
      <c r="CD95" s="245">
        <f t="shared" si="1"/>
        <v>80</v>
      </c>
      <c r="CE95" s="245">
        <f t="shared" si="1"/>
        <v>81</v>
      </c>
      <c r="CF95" s="245">
        <f t="shared" si="1"/>
        <v>82</v>
      </c>
      <c r="CG95" s="245">
        <f t="shared" si="1"/>
        <v>83</v>
      </c>
      <c r="CH95" s="245">
        <f t="shared" si="1"/>
        <v>84</v>
      </c>
      <c r="CI95" s="245">
        <f t="shared" si="1"/>
        <v>85</v>
      </c>
      <c r="CJ95" s="245">
        <f t="shared" si="1"/>
        <v>86</v>
      </c>
      <c r="CK95" s="245">
        <f t="shared" si="1"/>
        <v>87</v>
      </c>
      <c r="CL95" s="245">
        <f t="shared" si="1"/>
        <v>88</v>
      </c>
      <c r="CM95" s="245">
        <f t="shared" si="1"/>
        <v>89</v>
      </c>
      <c r="CN95" s="245">
        <f t="shared" si="1"/>
        <v>90</v>
      </c>
      <c r="CO95" s="245">
        <f t="shared" si="1"/>
        <v>91</v>
      </c>
      <c r="CP95" s="245">
        <f t="shared" si="1"/>
        <v>92</v>
      </c>
      <c r="CQ95" s="245">
        <f t="shared" si="1"/>
        <v>93</v>
      </c>
      <c r="CR95" s="245">
        <f t="shared" si="1"/>
        <v>94</v>
      </c>
      <c r="CS95" s="245">
        <f t="shared" si="1"/>
        <v>95</v>
      </c>
      <c r="CT95" s="245">
        <f t="shared" si="1"/>
        <v>96</v>
      </c>
      <c r="CU95" s="245">
        <f t="shared" si="1"/>
        <v>97</v>
      </c>
      <c r="CV95" s="245">
        <f t="shared" si="1"/>
        <v>98</v>
      </c>
      <c r="CW95" s="245">
        <f t="shared" si="1"/>
        <v>99</v>
      </c>
      <c r="CX95" s="246">
        <f t="shared" si="1"/>
        <v>100</v>
      </c>
    </row>
    <row r="96" spans="1:102" x14ac:dyDescent="0.3">
      <c r="A96" s="181" t="s">
        <v>102</v>
      </c>
      <c r="B96" s="217">
        <v>0</v>
      </c>
      <c r="C96" s="229">
        <v>17197500</v>
      </c>
      <c r="D96" s="229">
        <v>15654200</v>
      </c>
      <c r="E96" s="229">
        <v>15481700</v>
      </c>
      <c r="F96" s="229">
        <v>15405400</v>
      </c>
      <c r="G96" s="229">
        <v>15329700</v>
      </c>
      <c r="H96" s="229">
        <v>15249900</v>
      </c>
      <c r="I96" s="229">
        <v>15167300</v>
      </c>
      <c r="J96" s="229">
        <v>15096900</v>
      </c>
      <c r="K96" s="229">
        <v>15017100</v>
      </c>
      <c r="L96" s="229">
        <v>14934600</v>
      </c>
      <c r="M96" s="229">
        <v>14860900</v>
      </c>
      <c r="N96" s="229">
        <v>14782200</v>
      </c>
      <c r="O96" s="229">
        <v>14702100</v>
      </c>
      <c r="P96" s="229">
        <v>14619800</v>
      </c>
      <c r="Q96" s="229">
        <v>14543700</v>
      </c>
      <c r="R96" s="229">
        <v>14465300</v>
      </c>
      <c r="S96" s="229">
        <v>14384400</v>
      </c>
      <c r="T96" s="229">
        <v>14310100</v>
      </c>
      <c r="U96" s="229">
        <v>14232600</v>
      </c>
      <c r="V96" s="229">
        <v>14152900</v>
      </c>
      <c r="W96" s="229">
        <v>14074600</v>
      </c>
      <c r="X96" s="229">
        <v>13995500</v>
      </c>
      <c r="Y96" s="229">
        <v>13913300</v>
      </c>
      <c r="Z96" s="229">
        <v>13836700</v>
      </c>
      <c r="AA96" s="229">
        <v>13762000</v>
      </c>
      <c r="AB96" s="229">
        <v>13681800</v>
      </c>
      <c r="AC96" s="229">
        <v>13599900</v>
      </c>
      <c r="AD96" s="229">
        <v>13526700</v>
      </c>
      <c r="AE96" s="229">
        <v>13447200</v>
      </c>
      <c r="AF96" s="229">
        <v>13365900</v>
      </c>
      <c r="AG96" s="229"/>
      <c r="AH96" s="229"/>
      <c r="AI96" s="229"/>
      <c r="AJ96" s="229"/>
      <c r="AK96" s="229"/>
      <c r="AL96" s="229"/>
      <c r="AM96" s="229"/>
      <c r="AN96" s="229"/>
      <c r="AO96" s="229"/>
      <c r="AP96" s="229"/>
      <c r="AQ96" s="229"/>
      <c r="AR96" s="229"/>
      <c r="AS96" s="229"/>
      <c r="AT96" s="229"/>
      <c r="AU96" s="229"/>
      <c r="AV96" s="229"/>
      <c r="AW96" s="229"/>
      <c r="AX96" s="229"/>
      <c r="AY96" s="229"/>
      <c r="AZ96" s="229"/>
      <c r="BA96" s="229"/>
      <c r="BB96" s="229"/>
      <c r="BC96" s="229"/>
      <c r="BD96" s="229"/>
      <c r="BE96" s="229"/>
      <c r="BF96" s="229"/>
      <c r="BG96" s="229"/>
      <c r="BH96" s="229"/>
      <c r="BI96" s="229"/>
      <c r="BJ96" s="229"/>
      <c r="BK96" s="229"/>
      <c r="BL96" s="229"/>
      <c r="BM96" s="229"/>
      <c r="BN96" s="229"/>
      <c r="BO96" s="229"/>
      <c r="BP96" s="229"/>
      <c r="BQ96" s="229"/>
      <c r="BR96" s="229"/>
      <c r="BS96" s="229"/>
      <c r="BT96" s="229"/>
      <c r="BU96" s="229"/>
      <c r="BV96" s="229"/>
      <c r="BW96" s="229"/>
      <c r="BX96" s="229"/>
      <c r="BY96" s="229"/>
      <c r="BZ96" s="229"/>
      <c r="CA96" s="229"/>
      <c r="CB96" s="229"/>
      <c r="CC96" s="229"/>
      <c r="CD96" s="229"/>
      <c r="CE96" s="229"/>
      <c r="CF96" s="229"/>
      <c r="CG96" s="229"/>
      <c r="CH96" s="229"/>
      <c r="CI96" s="229"/>
      <c r="CJ96" s="229"/>
      <c r="CK96" s="229"/>
      <c r="CL96" s="229"/>
      <c r="CM96" s="229"/>
      <c r="CN96" s="229"/>
      <c r="CO96" s="229"/>
      <c r="CP96" s="229"/>
      <c r="CQ96" s="229"/>
      <c r="CR96" s="229"/>
      <c r="CS96" s="229"/>
      <c r="CT96" s="229"/>
      <c r="CU96" s="229"/>
      <c r="CV96" s="229"/>
      <c r="CW96" s="229"/>
      <c r="CX96" s="229"/>
    </row>
    <row r="97" spans="1:102" x14ac:dyDescent="0.3">
      <c r="A97" s="173" t="s">
        <v>150</v>
      </c>
      <c r="B97" s="218"/>
      <c r="C97" s="218"/>
      <c r="D97" s="218"/>
      <c r="E97" s="218"/>
      <c r="F97" s="218"/>
      <c r="G97" s="218"/>
      <c r="H97" s="218"/>
      <c r="I97" s="218"/>
      <c r="J97" s="218"/>
      <c r="K97" s="218"/>
      <c r="L97" s="218"/>
      <c r="M97" s="218"/>
      <c r="N97" s="218"/>
      <c r="O97" s="218"/>
      <c r="P97" s="218"/>
      <c r="Q97" s="218"/>
      <c r="R97" s="218"/>
      <c r="S97" s="218"/>
      <c r="T97" s="218"/>
      <c r="U97" s="218"/>
      <c r="V97" s="218"/>
      <c r="W97" s="218"/>
      <c r="X97" s="218"/>
      <c r="Y97" s="218"/>
      <c r="Z97" s="218"/>
      <c r="AA97" s="218"/>
      <c r="AB97" s="218"/>
      <c r="AC97" s="218"/>
      <c r="AD97" s="218"/>
      <c r="AE97" s="218"/>
      <c r="AF97" s="218"/>
      <c r="AG97" s="218"/>
      <c r="AH97" s="218"/>
      <c r="AI97" s="218"/>
      <c r="AJ97" s="218"/>
      <c r="AK97" s="218"/>
      <c r="AL97" s="218"/>
      <c r="AM97" s="218"/>
      <c r="AN97" s="218"/>
      <c r="AO97" s="218"/>
      <c r="AP97" s="218"/>
      <c r="AQ97" s="218"/>
      <c r="AR97" s="218"/>
      <c r="AS97" s="218"/>
      <c r="AT97" s="218"/>
      <c r="AU97" s="218"/>
      <c r="AV97" s="218"/>
      <c r="AW97" s="218"/>
      <c r="AX97" s="218"/>
      <c r="AY97" s="218"/>
      <c r="AZ97" s="218"/>
      <c r="BA97" s="218"/>
      <c r="BB97" s="218"/>
      <c r="BC97" s="218"/>
      <c r="BD97" s="218"/>
      <c r="BE97" s="218"/>
      <c r="BF97" s="218"/>
      <c r="BG97" s="218"/>
      <c r="BH97" s="218"/>
      <c r="BI97" s="218"/>
      <c r="BJ97" s="218"/>
      <c r="BK97" s="218"/>
      <c r="BL97" s="218"/>
      <c r="BM97" s="218"/>
      <c r="BN97" s="218"/>
      <c r="BO97" s="218"/>
      <c r="BP97" s="218"/>
      <c r="BQ97" s="218"/>
      <c r="BR97" s="218"/>
      <c r="BS97" s="218"/>
      <c r="BT97" s="218"/>
      <c r="BU97" s="218"/>
      <c r="BV97" s="218"/>
      <c r="BW97" s="218"/>
      <c r="BX97" s="218"/>
      <c r="BY97" s="218"/>
      <c r="BZ97" s="218"/>
      <c r="CA97" s="218"/>
      <c r="CB97" s="218"/>
      <c r="CC97" s="218"/>
      <c r="CD97" s="218"/>
      <c r="CE97" s="218"/>
      <c r="CF97" s="218"/>
      <c r="CG97" s="218"/>
      <c r="CH97" s="218"/>
      <c r="CI97" s="218"/>
      <c r="CJ97" s="218"/>
      <c r="CK97" s="218"/>
      <c r="CL97" s="218"/>
      <c r="CM97" s="218"/>
      <c r="CN97" s="218"/>
      <c r="CO97" s="218"/>
      <c r="CP97" s="218"/>
      <c r="CQ97" s="218"/>
      <c r="CR97" s="218"/>
      <c r="CS97" s="218"/>
      <c r="CT97" s="218"/>
      <c r="CU97" s="218"/>
      <c r="CV97" s="218"/>
      <c r="CW97" s="218"/>
      <c r="CX97" s="219"/>
    </row>
    <row r="98" spans="1:102" x14ac:dyDescent="0.3">
      <c r="A98" s="97" t="s">
        <v>78</v>
      </c>
      <c r="B98" s="249">
        <v>0</v>
      </c>
      <c r="C98" s="250">
        <v>640885</v>
      </c>
      <c r="D98" s="250">
        <v>596630</v>
      </c>
      <c r="E98" s="250">
        <v>602056</v>
      </c>
      <c r="F98" s="250">
        <v>614292</v>
      </c>
      <c r="G98" s="250">
        <v>626656</v>
      </c>
      <c r="H98" s="250">
        <v>638726</v>
      </c>
      <c r="I98" s="250">
        <v>651133</v>
      </c>
      <c r="J98" s="250">
        <v>664835</v>
      </c>
      <c r="K98" s="250">
        <v>677400</v>
      </c>
      <c r="L98" s="250">
        <v>690430</v>
      </c>
      <c r="M98" s="250">
        <v>704516</v>
      </c>
      <c r="N98" s="250">
        <v>718221</v>
      </c>
      <c r="O98" s="250">
        <v>731907</v>
      </c>
      <c r="P98" s="250">
        <v>745952</v>
      </c>
      <c r="Q98" s="250">
        <v>760947</v>
      </c>
      <c r="R98" s="250">
        <v>775330</v>
      </c>
      <c r="S98" s="250">
        <v>790287</v>
      </c>
      <c r="T98" s="250">
        <v>806327</v>
      </c>
      <c r="U98" s="250">
        <v>821720</v>
      </c>
      <c r="V98" s="250">
        <v>837382</v>
      </c>
      <c r="W98" s="250">
        <v>853850</v>
      </c>
      <c r="X98" s="250">
        <v>870438</v>
      </c>
      <c r="Y98" s="250">
        <v>886671</v>
      </c>
      <c r="Z98" s="250">
        <v>904023</v>
      </c>
      <c r="AA98" s="250">
        <v>921918</v>
      </c>
      <c r="AB98" s="250">
        <v>939077</v>
      </c>
      <c r="AC98" s="250">
        <v>956746</v>
      </c>
      <c r="AD98" s="250">
        <v>976076</v>
      </c>
      <c r="AE98" s="250">
        <v>993962</v>
      </c>
      <c r="AF98" s="250">
        <v>1012550</v>
      </c>
      <c r="AG98" s="250"/>
      <c r="AH98" s="250"/>
      <c r="AI98" s="250"/>
      <c r="AJ98" s="250"/>
      <c r="AK98" s="250"/>
      <c r="AL98" s="250"/>
      <c r="AM98" s="250"/>
      <c r="AN98" s="250"/>
      <c r="AO98" s="250"/>
      <c r="AP98" s="250"/>
      <c r="AQ98" s="250"/>
      <c r="AR98" s="250"/>
      <c r="AS98" s="250"/>
      <c r="AT98" s="250"/>
      <c r="AU98" s="250"/>
      <c r="AV98" s="250"/>
      <c r="AW98" s="250"/>
      <c r="AX98" s="250"/>
      <c r="AY98" s="250"/>
      <c r="AZ98" s="250"/>
      <c r="BA98" s="250"/>
      <c r="BB98" s="250"/>
      <c r="BC98" s="250"/>
      <c r="BD98" s="250"/>
      <c r="BE98" s="250"/>
      <c r="BF98" s="250"/>
      <c r="BG98" s="250"/>
      <c r="BH98" s="250"/>
      <c r="BI98" s="250"/>
      <c r="BJ98" s="250"/>
      <c r="BK98" s="250"/>
      <c r="BL98" s="250"/>
      <c r="BM98" s="250"/>
      <c r="BN98" s="250"/>
      <c r="BO98" s="250"/>
      <c r="BP98" s="250"/>
      <c r="BQ98" s="250"/>
      <c r="BR98" s="250"/>
      <c r="BS98" s="250"/>
      <c r="BT98" s="250"/>
      <c r="BU98" s="250"/>
      <c r="BV98" s="250"/>
      <c r="BW98" s="250"/>
      <c r="BX98" s="250"/>
      <c r="BY98" s="250"/>
      <c r="BZ98" s="250"/>
      <c r="CA98" s="250"/>
      <c r="CB98" s="250"/>
      <c r="CC98" s="250"/>
      <c r="CD98" s="250"/>
      <c r="CE98" s="250"/>
      <c r="CF98" s="250"/>
      <c r="CG98" s="250"/>
      <c r="CH98" s="250"/>
      <c r="CI98" s="250"/>
      <c r="CJ98" s="250"/>
      <c r="CK98" s="250"/>
      <c r="CL98" s="250"/>
      <c r="CM98" s="250"/>
      <c r="CN98" s="250"/>
      <c r="CO98" s="250"/>
      <c r="CP98" s="250"/>
      <c r="CQ98" s="250"/>
      <c r="CR98" s="250"/>
      <c r="CS98" s="250"/>
      <c r="CT98" s="250"/>
      <c r="CU98" s="250"/>
      <c r="CV98" s="250"/>
      <c r="CW98" s="250"/>
      <c r="CX98" s="250"/>
    </row>
    <row r="99" spans="1:102" x14ac:dyDescent="0.3">
      <c r="A99" s="97" t="s">
        <v>246</v>
      </c>
      <c r="B99" s="228">
        <v>0</v>
      </c>
      <c r="C99" s="230">
        <v>23632.400000000001</v>
      </c>
      <c r="D99" s="230">
        <v>23524.5</v>
      </c>
      <c r="E99" s="230">
        <v>23268.7</v>
      </c>
      <c r="F99" s="230">
        <v>24680.7</v>
      </c>
      <c r="G99" s="230">
        <v>25715.200000000001</v>
      </c>
      <c r="H99" s="230">
        <v>25500.9</v>
      </c>
      <c r="I99" s="230">
        <v>25543.8</v>
      </c>
      <c r="J99" s="230">
        <v>28127.9</v>
      </c>
      <c r="K99" s="230">
        <v>27906.6</v>
      </c>
      <c r="L99" s="230">
        <v>27547.599999999999</v>
      </c>
      <c r="M99" s="230">
        <v>29673.1</v>
      </c>
      <c r="N99" s="230">
        <v>30450.3</v>
      </c>
      <c r="O99" s="230">
        <v>30173.200000000001</v>
      </c>
      <c r="P99" s="230">
        <v>30788.5</v>
      </c>
      <c r="Q99" s="230">
        <v>33213.300000000003</v>
      </c>
      <c r="R99" s="230">
        <v>32926.1</v>
      </c>
      <c r="S99" s="230">
        <v>32499.9</v>
      </c>
      <c r="T99" s="230">
        <v>35942.800000000003</v>
      </c>
      <c r="U99" s="230">
        <v>35951.199999999997</v>
      </c>
      <c r="V99" s="230">
        <v>35561.199999999997</v>
      </c>
      <c r="W99" s="230">
        <v>37691.300000000003</v>
      </c>
      <c r="X99" s="230">
        <v>39217.9</v>
      </c>
      <c r="Y99" s="230">
        <v>38594.400000000001</v>
      </c>
      <c r="Z99" s="230">
        <v>39845.5</v>
      </c>
      <c r="AA99" s="230">
        <v>42634.1</v>
      </c>
      <c r="AB99" s="230">
        <v>42089.4</v>
      </c>
      <c r="AC99" s="230">
        <v>42015.5</v>
      </c>
      <c r="AD99" s="230">
        <v>46242.9</v>
      </c>
      <c r="AE99" s="230">
        <v>45696</v>
      </c>
      <c r="AF99" s="230">
        <v>44988</v>
      </c>
      <c r="AG99" s="230"/>
      <c r="AH99" s="230"/>
      <c r="AI99" s="230"/>
      <c r="AJ99" s="230"/>
      <c r="AK99" s="230"/>
      <c r="AL99" s="230"/>
      <c r="AM99" s="230"/>
      <c r="AN99" s="230"/>
      <c r="AO99" s="230"/>
      <c r="AP99" s="230"/>
      <c r="AQ99" s="230"/>
      <c r="AR99" s="230"/>
      <c r="AS99" s="230"/>
      <c r="AT99" s="230"/>
      <c r="AU99" s="230"/>
      <c r="AV99" s="230"/>
      <c r="AW99" s="230"/>
      <c r="AX99" s="230"/>
      <c r="AY99" s="230"/>
      <c r="AZ99" s="230"/>
      <c r="BA99" s="230"/>
      <c r="BB99" s="230"/>
      <c r="BC99" s="230"/>
      <c r="BD99" s="230"/>
      <c r="BE99" s="230"/>
      <c r="BF99" s="230"/>
      <c r="BG99" s="230"/>
      <c r="BH99" s="230"/>
      <c r="BI99" s="230"/>
      <c r="BJ99" s="230"/>
      <c r="BK99" s="230"/>
      <c r="BL99" s="230"/>
      <c r="BM99" s="230"/>
      <c r="BN99" s="230"/>
      <c r="BO99" s="230"/>
      <c r="BP99" s="230"/>
      <c r="BQ99" s="230"/>
      <c r="BR99" s="230"/>
      <c r="BS99" s="230"/>
      <c r="BT99" s="230"/>
      <c r="BU99" s="230"/>
      <c r="BV99" s="230"/>
      <c r="BW99" s="230"/>
      <c r="BX99" s="230"/>
      <c r="BY99" s="230"/>
      <c r="BZ99" s="230"/>
      <c r="CA99" s="230"/>
      <c r="CB99" s="230"/>
      <c r="CC99" s="230"/>
      <c r="CD99" s="230"/>
      <c r="CE99" s="230"/>
      <c r="CF99" s="230"/>
      <c r="CG99" s="230"/>
      <c r="CH99" s="230"/>
      <c r="CI99" s="230"/>
      <c r="CJ99" s="230"/>
      <c r="CK99" s="230"/>
      <c r="CL99" s="230"/>
      <c r="CM99" s="230"/>
      <c r="CN99" s="230"/>
      <c r="CO99" s="230"/>
      <c r="CP99" s="230"/>
      <c r="CQ99" s="230"/>
      <c r="CR99" s="230"/>
      <c r="CS99" s="230"/>
      <c r="CT99" s="230"/>
      <c r="CU99" s="230"/>
      <c r="CV99" s="230"/>
      <c r="CW99" s="230"/>
      <c r="CX99" s="230"/>
    </row>
    <row r="100" spans="1:102" x14ac:dyDescent="0.3">
      <c r="A100" s="173" t="s">
        <v>183</v>
      </c>
      <c r="B100" s="218"/>
      <c r="C100" s="218"/>
      <c r="D100" s="218"/>
      <c r="E100" s="218"/>
      <c r="F100" s="218"/>
      <c r="G100" s="218"/>
      <c r="H100" s="218"/>
      <c r="I100" s="218"/>
      <c r="J100" s="218"/>
      <c r="K100" s="218"/>
      <c r="L100" s="218"/>
      <c r="M100" s="218"/>
      <c r="N100" s="218"/>
      <c r="O100" s="218"/>
      <c r="P100" s="218"/>
      <c r="Q100" s="218"/>
      <c r="R100" s="218"/>
      <c r="S100" s="218"/>
      <c r="T100" s="218"/>
      <c r="U100" s="218"/>
      <c r="V100" s="218"/>
      <c r="W100" s="218"/>
      <c r="X100" s="218"/>
      <c r="Y100" s="218"/>
      <c r="Z100" s="218"/>
      <c r="AA100" s="218"/>
      <c r="AB100" s="218"/>
      <c r="AC100" s="218"/>
      <c r="AD100" s="218"/>
      <c r="AE100" s="218"/>
      <c r="AF100" s="218"/>
      <c r="AG100" s="218"/>
      <c r="AH100" s="218"/>
      <c r="AI100" s="218"/>
      <c r="AJ100" s="218"/>
      <c r="AK100" s="218"/>
      <c r="AL100" s="218"/>
      <c r="AM100" s="218"/>
      <c r="AN100" s="218"/>
      <c r="AO100" s="218"/>
      <c r="AP100" s="218"/>
      <c r="AQ100" s="218"/>
      <c r="AR100" s="218"/>
      <c r="AS100" s="218"/>
      <c r="AT100" s="218"/>
      <c r="AU100" s="218"/>
      <c r="AV100" s="218"/>
      <c r="AW100" s="218"/>
      <c r="AX100" s="218"/>
      <c r="AY100" s="218"/>
      <c r="AZ100" s="218"/>
      <c r="BA100" s="218"/>
      <c r="BB100" s="218"/>
      <c r="BC100" s="218"/>
      <c r="BD100" s="218"/>
      <c r="BE100" s="218"/>
      <c r="BF100" s="218"/>
      <c r="BG100" s="218"/>
      <c r="BH100" s="218"/>
      <c r="BI100" s="218"/>
      <c r="BJ100" s="218"/>
      <c r="BK100" s="218"/>
      <c r="BL100" s="218"/>
      <c r="BM100" s="218"/>
      <c r="BN100" s="218"/>
      <c r="BO100" s="218"/>
      <c r="BP100" s="218"/>
      <c r="BQ100" s="218"/>
      <c r="BR100" s="218"/>
      <c r="BS100" s="218"/>
      <c r="BT100" s="218"/>
      <c r="BU100" s="218"/>
      <c r="BV100" s="218"/>
      <c r="BW100" s="218"/>
      <c r="BX100" s="218"/>
      <c r="BY100" s="218"/>
      <c r="BZ100" s="218"/>
      <c r="CA100" s="218"/>
      <c r="CB100" s="218"/>
      <c r="CC100" s="218"/>
      <c r="CD100" s="218"/>
      <c r="CE100" s="218"/>
      <c r="CF100" s="218"/>
      <c r="CG100" s="218"/>
      <c r="CH100" s="218"/>
      <c r="CI100" s="218"/>
      <c r="CJ100" s="218"/>
      <c r="CK100" s="218"/>
      <c r="CL100" s="218"/>
      <c r="CM100" s="218"/>
      <c r="CN100" s="218"/>
      <c r="CO100" s="218"/>
      <c r="CP100" s="218"/>
      <c r="CQ100" s="218"/>
      <c r="CR100" s="218"/>
      <c r="CS100" s="218"/>
      <c r="CT100" s="218"/>
      <c r="CU100" s="218"/>
      <c r="CV100" s="218"/>
      <c r="CW100" s="218"/>
      <c r="CX100" s="219"/>
    </row>
    <row r="101" spans="1:102" x14ac:dyDescent="0.3">
      <c r="A101" s="97" t="s">
        <v>169</v>
      </c>
      <c r="B101" s="176">
        <v>0</v>
      </c>
      <c r="C101" s="231">
        <v>0</v>
      </c>
      <c r="D101" s="231">
        <v>0</v>
      </c>
      <c r="E101" s="231">
        <v>0</v>
      </c>
      <c r="F101" s="231">
        <v>0</v>
      </c>
      <c r="G101" s="231">
        <v>0</v>
      </c>
      <c r="H101" s="231">
        <v>0</v>
      </c>
      <c r="I101" s="231">
        <v>0</v>
      </c>
      <c r="J101" s="231">
        <v>0</v>
      </c>
      <c r="K101" s="231">
        <v>0</v>
      </c>
      <c r="L101" s="231">
        <v>0</v>
      </c>
      <c r="M101" s="231">
        <v>0</v>
      </c>
      <c r="N101" s="231">
        <v>0</v>
      </c>
      <c r="O101" s="231">
        <v>0</v>
      </c>
      <c r="P101" s="231">
        <v>0</v>
      </c>
      <c r="Q101" s="231">
        <v>0</v>
      </c>
      <c r="R101" s="231">
        <v>0</v>
      </c>
      <c r="S101" s="231">
        <v>0</v>
      </c>
      <c r="T101" s="231">
        <v>0</v>
      </c>
      <c r="U101" s="231">
        <v>0</v>
      </c>
      <c r="V101" s="231">
        <v>0</v>
      </c>
      <c r="W101" s="231">
        <v>0</v>
      </c>
      <c r="X101" s="231">
        <v>0</v>
      </c>
      <c r="Y101" s="231">
        <v>0</v>
      </c>
      <c r="Z101" s="231">
        <v>0</v>
      </c>
      <c r="AA101" s="231">
        <v>0</v>
      </c>
      <c r="AB101" s="231">
        <v>0</v>
      </c>
      <c r="AC101" s="231">
        <v>0</v>
      </c>
      <c r="AD101" s="231">
        <v>0</v>
      </c>
      <c r="AE101" s="231">
        <v>0</v>
      </c>
      <c r="AF101" s="231">
        <v>0</v>
      </c>
      <c r="AG101" s="231"/>
      <c r="AH101" s="231"/>
      <c r="AI101" s="231"/>
      <c r="AJ101" s="231"/>
      <c r="AK101" s="231"/>
      <c r="AL101" s="231"/>
      <c r="AM101" s="231"/>
      <c r="AN101" s="231"/>
      <c r="AO101" s="231"/>
      <c r="AP101" s="231"/>
      <c r="AQ101" s="231"/>
      <c r="AR101" s="231"/>
      <c r="AS101" s="231"/>
      <c r="AT101" s="231"/>
      <c r="AU101" s="231"/>
      <c r="AV101" s="231"/>
      <c r="AW101" s="231"/>
      <c r="AX101" s="231"/>
      <c r="AY101" s="231"/>
      <c r="AZ101" s="231"/>
      <c r="BA101" s="231"/>
      <c r="BB101" s="231"/>
      <c r="BC101" s="231"/>
      <c r="BD101" s="231"/>
      <c r="BE101" s="231"/>
      <c r="BF101" s="231"/>
      <c r="BG101" s="231"/>
      <c r="BH101" s="231"/>
      <c r="BI101" s="231"/>
      <c r="BJ101" s="231"/>
      <c r="BK101" s="231"/>
      <c r="BL101" s="231"/>
      <c r="BM101" s="231"/>
      <c r="BN101" s="231"/>
      <c r="BO101" s="231"/>
      <c r="BP101" s="231"/>
      <c r="BQ101" s="231"/>
      <c r="BR101" s="231"/>
      <c r="BS101" s="231"/>
      <c r="BT101" s="231"/>
      <c r="BU101" s="231"/>
      <c r="BV101" s="231"/>
      <c r="BW101" s="231"/>
      <c r="BX101" s="231"/>
      <c r="BY101" s="231"/>
      <c r="BZ101" s="231"/>
      <c r="CA101" s="231"/>
      <c r="CB101" s="231"/>
      <c r="CC101" s="231"/>
      <c r="CD101" s="231"/>
      <c r="CE101" s="231"/>
      <c r="CF101" s="231"/>
      <c r="CG101" s="231"/>
      <c r="CH101" s="231"/>
      <c r="CI101" s="231"/>
      <c r="CJ101" s="231"/>
      <c r="CK101" s="231"/>
      <c r="CL101" s="231"/>
      <c r="CM101" s="231"/>
      <c r="CN101" s="231"/>
      <c r="CO101" s="231"/>
      <c r="CP101" s="231"/>
      <c r="CQ101" s="231"/>
      <c r="CR101" s="231"/>
      <c r="CS101" s="231"/>
      <c r="CT101" s="231"/>
      <c r="CU101" s="231"/>
      <c r="CV101" s="231"/>
      <c r="CW101" s="231"/>
      <c r="CX101" s="231"/>
    </row>
    <row r="102" spans="1:102" x14ac:dyDescent="0.3">
      <c r="A102" s="182" t="s">
        <v>170</v>
      </c>
      <c r="B102" s="174">
        <v>0</v>
      </c>
      <c r="C102" s="232">
        <v>0</v>
      </c>
      <c r="D102" s="232">
        <v>0</v>
      </c>
      <c r="E102" s="232">
        <v>0</v>
      </c>
      <c r="F102" s="232">
        <v>0</v>
      </c>
      <c r="G102" s="232">
        <v>0</v>
      </c>
      <c r="H102" s="232">
        <v>0</v>
      </c>
      <c r="I102" s="232">
        <v>0</v>
      </c>
      <c r="J102" s="232">
        <v>0</v>
      </c>
      <c r="K102" s="232">
        <v>0</v>
      </c>
      <c r="L102" s="232">
        <v>0</v>
      </c>
      <c r="M102" s="232">
        <v>0</v>
      </c>
      <c r="N102" s="232">
        <v>0</v>
      </c>
      <c r="O102" s="232">
        <v>0</v>
      </c>
      <c r="P102" s="232">
        <v>0</v>
      </c>
      <c r="Q102" s="232">
        <v>0</v>
      </c>
      <c r="R102" s="232">
        <v>0</v>
      </c>
      <c r="S102" s="232">
        <v>0</v>
      </c>
      <c r="T102" s="232">
        <v>0</v>
      </c>
      <c r="U102" s="232">
        <v>0</v>
      </c>
      <c r="V102" s="232">
        <v>0</v>
      </c>
      <c r="W102" s="232">
        <v>0</v>
      </c>
      <c r="X102" s="232">
        <v>0</v>
      </c>
      <c r="Y102" s="232">
        <v>0</v>
      </c>
      <c r="Z102" s="232">
        <v>0</v>
      </c>
      <c r="AA102" s="232">
        <v>0</v>
      </c>
      <c r="AB102" s="232">
        <v>0</v>
      </c>
      <c r="AC102" s="232">
        <v>0</v>
      </c>
      <c r="AD102" s="232">
        <v>0</v>
      </c>
      <c r="AE102" s="232">
        <v>0</v>
      </c>
      <c r="AF102" s="232">
        <v>0</v>
      </c>
      <c r="AG102" s="232"/>
      <c r="AH102" s="232"/>
      <c r="AI102" s="232"/>
      <c r="AJ102" s="232"/>
      <c r="AK102" s="232"/>
      <c r="AL102" s="232"/>
      <c r="AM102" s="232"/>
      <c r="AN102" s="232"/>
      <c r="AO102" s="232"/>
      <c r="AP102" s="232"/>
      <c r="AQ102" s="232"/>
      <c r="AR102" s="232"/>
      <c r="AS102" s="232"/>
      <c r="AT102" s="232"/>
      <c r="AU102" s="232"/>
      <c r="AV102" s="232"/>
      <c r="AW102" s="232"/>
      <c r="AX102" s="232"/>
      <c r="AY102" s="232"/>
      <c r="AZ102" s="232"/>
      <c r="BA102" s="232"/>
      <c r="BB102" s="232"/>
      <c r="BC102" s="232"/>
      <c r="BD102" s="232"/>
      <c r="BE102" s="232"/>
      <c r="BF102" s="232"/>
      <c r="BG102" s="232"/>
      <c r="BH102" s="232"/>
      <c r="BI102" s="232"/>
      <c r="BJ102" s="232"/>
      <c r="BK102" s="232"/>
      <c r="BL102" s="232"/>
      <c r="BM102" s="232"/>
      <c r="BN102" s="232"/>
      <c r="BO102" s="232"/>
      <c r="BP102" s="232"/>
      <c r="BQ102" s="232"/>
      <c r="BR102" s="232"/>
      <c r="BS102" s="232"/>
      <c r="BT102" s="232"/>
      <c r="BU102" s="232"/>
      <c r="BV102" s="232"/>
      <c r="BW102" s="232"/>
      <c r="BX102" s="232"/>
      <c r="BY102" s="232"/>
      <c r="BZ102" s="232"/>
      <c r="CA102" s="232"/>
      <c r="CB102" s="232"/>
      <c r="CC102" s="232"/>
      <c r="CD102" s="232"/>
      <c r="CE102" s="232"/>
      <c r="CF102" s="232"/>
      <c r="CG102" s="232"/>
      <c r="CH102" s="232"/>
      <c r="CI102" s="232"/>
      <c r="CJ102" s="232"/>
      <c r="CK102" s="232"/>
      <c r="CL102" s="232"/>
      <c r="CM102" s="232"/>
      <c r="CN102" s="232"/>
      <c r="CO102" s="232"/>
      <c r="CP102" s="232"/>
      <c r="CQ102" s="232"/>
      <c r="CR102" s="232"/>
      <c r="CS102" s="232"/>
      <c r="CT102" s="232"/>
      <c r="CU102" s="232"/>
      <c r="CV102" s="232"/>
      <c r="CW102" s="232"/>
      <c r="CX102" s="232"/>
    </row>
    <row r="103" spans="1:102" x14ac:dyDescent="0.3">
      <c r="A103" s="173" t="s">
        <v>190</v>
      </c>
      <c r="B103" s="177"/>
      <c r="C103" s="177"/>
      <c r="D103" s="177"/>
      <c r="E103" s="177"/>
      <c r="F103" s="177"/>
      <c r="G103" s="177"/>
      <c r="H103" s="177"/>
      <c r="I103" s="177"/>
      <c r="J103" s="177"/>
      <c r="K103" s="177"/>
      <c r="L103" s="177"/>
      <c r="M103" s="177"/>
      <c r="N103" s="177"/>
      <c r="O103" s="177"/>
      <c r="P103" s="177"/>
      <c r="Q103" s="177"/>
      <c r="R103" s="177"/>
      <c r="S103" s="177"/>
      <c r="T103" s="177"/>
      <c r="U103" s="177"/>
      <c r="V103" s="177"/>
      <c r="W103" s="177"/>
      <c r="X103" s="177"/>
      <c r="Y103" s="177"/>
      <c r="Z103" s="177"/>
      <c r="AA103" s="177"/>
      <c r="AB103" s="177"/>
      <c r="AC103" s="177"/>
      <c r="AD103" s="177"/>
      <c r="AE103" s="177"/>
      <c r="AF103" s="177"/>
      <c r="AG103" s="177"/>
      <c r="AH103" s="177"/>
      <c r="AI103" s="177"/>
      <c r="AJ103" s="177"/>
      <c r="AK103" s="177"/>
      <c r="AL103" s="177"/>
      <c r="AM103" s="177"/>
      <c r="AN103" s="177"/>
      <c r="AO103" s="177"/>
      <c r="AP103" s="177"/>
      <c r="AQ103" s="177"/>
      <c r="AR103" s="177"/>
      <c r="AS103" s="177"/>
      <c r="AT103" s="177"/>
      <c r="AU103" s="177"/>
      <c r="AV103" s="177"/>
      <c r="AW103" s="177"/>
      <c r="AX103" s="177"/>
      <c r="AY103" s="177"/>
      <c r="AZ103" s="177"/>
      <c r="BA103" s="177"/>
      <c r="BB103" s="177"/>
      <c r="BC103" s="177"/>
      <c r="BD103" s="177"/>
      <c r="BE103" s="177"/>
      <c r="BF103" s="177"/>
      <c r="BG103" s="177"/>
      <c r="BH103" s="177"/>
      <c r="BI103" s="177"/>
      <c r="BJ103" s="177"/>
      <c r="BK103" s="177"/>
      <c r="BL103" s="177"/>
      <c r="BM103" s="177"/>
      <c r="BN103" s="177"/>
      <c r="BO103" s="177"/>
      <c r="BP103" s="177"/>
      <c r="BQ103" s="177"/>
      <c r="BR103" s="177"/>
      <c r="BS103" s="177"/>
      <c r="BT103" s="177"/>
      <c r="BU103" s="177"/>
      <c r="BV103" s="177"/>
      <c r="BW103" s="177"/>
      <c r="BX103" s="177"/>
      <c r="BY103" s="177"/>
      <c r="BZ103" s="177"/>
      <c r="CA103" s="177"/>
      <c r="CB103" s="177"/>
      <c r="CC103" s="177"/>
      <c r="CD103" s="177"/>
      <c r="CE103" s="177"/>
      <c r="CF103" s="177"/>
      <c r="CG103" s="177"/>
      <c r="CH103" s="177"/>
      <c r="CI103" s="177"/>
      <c r="CJ103" s="177"/>
      <c r="CK103" s="177"/>
      <c r="CL103" s="177"/>
      <c r="CM103" s="177"/>
      <c r="CN103" s="177"/>
      <c r="CO103" s="177"/>
      <c r="CP103" s="177"/>
      <c r="CQ103" s="177"/>
      <c r="CR103" s="177"/>
      <c r="CS103" s="177"/>
      <c r="CT103" s="177"/>
      <c r="CU103" s="177"/>
      <c r="CV103" s="177"/>
      <c r="CW103" s="177"/>
      <c r="CX103" s="178"/>
    </row>
    <row r="104" spans="1:102" x14ac:dyDescent="0.3">
      <c r="A104" s="170" t="s">
        <v>192</v>
      </c>
      <c r="B104" s="225">
        <v>0</v>
      </c>
      <c r="C104" s="233">
        <v>3</v>
      </c>
      <c r="D104" s="233">
        <v>3</v>
      </c>
      <c r="E104" s="233">
        <v>3</v>
      </c>
      <c r="F104" s="233">
        <v>3</v>
      </c>
      <c r="G104" s="233">
        <v>3</v>
      </c>
      <c r="H104" s="233">
        <v>3</v>
      </c>
      <c r="I104" s="233">
        <v>3</v>
      </c>
      <c r="J104" s="233">
        <v>3</v>
      </c>
      <c r="K104" s="233">
        <v>3</v>
      </c>
      <c r="L104" s="233">
        <v>3</v>
      </c>
      <c r="M104" s="233">
        <v>3</v>
      </c>
      <c r="N104" s="233">
        <v>3</v>
      </c>
      <c r="O104" s="233">
        <v>3</v>
      </c>
      <c r="P104" s="233">
        <v>3</v>
      </c>
      <c r="Q104" s="233">
        <v>3</v>
      </c>
      <c r="R104" s="233">
        <v>3</v>
      </c>
      <c r="S104" s="233">
        <v>3</v>
      </c>
      <c r="T104" s="233">
        <v>3</v>
      </c>
      <c r="U104" s="233">
        <v>3</v>
      </c>
      <c r="V104" s="233">
        <v>3</v>
      </c>
      <c r="W104" s="233">
        <v>3</v>
      </c>
      <c r="X104" s="233">
        <v>3</v>
      </c>
      <c r="Y104" s="233">
        <v>3</v>
      </c>
      <c r="Z104" s="233">
        <v>3</v>
      </c>
      <c r="AA104" s="233">
        <v>3</v>
      </c>
      <c r="AB104" s="233">
        <v>3</v>
      </c>
      <c r="AC104" s="233">
        <v>3</v>
      </c>
      <c r="AD104" s="233">
        <v>3</v>
      </c>
      <c r="AE104" s="233">
        <v>3</v>
      </c>
      <c r="AF104" s="233">
        <v>3</v>
      </c>
      <c r="AG104" s="233"/>
      <c r="AH104" s="233"/>
      <c r="AI104" s="233"/>
      <c r="AJ104" s="233"/>
      <c r="AK104" s="233"/>
      <c r="AL104" s="233"/>
      <c r="AM104" s="233"/>
      <c r="AN104" s="233"/>
      <c r="AO104" s="233"/>
      <c r="AP104" s="233"/>
      <c r="AQ104" s="233"/>
      <c r="AR104" s="233"/>
      <c r="AS104" s="233"/>
      <c r="AT104" s="233"/>
      <c r="AU104" s="233"/>
      <c r="AV104" s="233"/>
      <c r="AW104" s="233"/>
      <c r="AX104" s="233"/>
      <c r="AY104" s="233"/>
      <c r="AZ104" s="233"/>
      <c r="BA104" s="233"/>
      <c r="BB104" s="233"/>
      <c r="BC104" s="233"/>
      <c r="BD104" s="233"/>
      <c r="BE104" s="233"/>
      <c r="BF104" s="233"/>
      <c r="BG104" s="233"/>
      <c r="BH104" s="233"/>
      <c r="BI104" s="233"/>
      <c r="BJ104" s="233"/>
      <c r="BK104" s="233"/>
      <c r="BL104" s="233"/>
      <c r="BM104" s="233"/>
      <c r="BN104" s="233"/>
      <c r="BO104" s="233"/>
      <c r="BP104" s="233"/>
      <c r="BQ104" s="233"/>
      <c r="BR104" s="233"/>
      <c r="BS104" s="233"/>
      <c r="BT104" s="233"/>
      <c r="BU104" s="233"/>
      <c r="BV104" s="233"/>
      <c r="BW104" s="233"/>
      <c r="BX104" s="233"/>
      <c r="BY104" s="233"/>
      <c r="BZ104" s="233"/>
      <c r="CA104" s="233"/>
      <c r="CB104" s="233"/>
      <c r="CC104" s="233"/>
      <c r="CD104" s="233"/>
      <c r="CE104" s="233"/>
      <c r="CF104" s="233"/>
      <c r="CG104" s="233"/>
      <c r="CH104" s="233"/>
      <c r="CI104" s="233"/>
      <c r="CJ104" s="233"/>
      <c r="CK104" s="233"/>
      <c r="CL104" s="233"/>
      <c r="CM104" s="233"/>
      <c r="CN104" s="233"/>
      <c r="CO104" s="233"/>
      <c r="CP104" s="233"/>
      <c r="CQ104" s="233"/>
      <c r="CR104" s="233"/>
      <c r="CS104" s="233"/>
      <c r="CT104" s="233"/>
      <c r="CU104" s="233"/>
      <c r="CV104" s="233"/>
      <c r="CW104" s="233"/>
      <c r="CX104" s="233"/>
    </row>
    <row r="105" spans="1:102" x14ac:dyDescent="0.3">
      <c r="A105" s="170" t="s">
        <v>191</v>
      </c>
      <c r="B105" s="225">
        <v>0</v>
      </c>
      <c r="C105" s="233">
        <v>21</v>
      </c>
      <c r="D105" s="233">
        <v>21</v>
      </c>
      <c r="E105" s="233">
        <v>21</v>
      </c>
      <c r="F105" s="233">
        <v>21</v>
      </c>
      <c r="G105" s="233">
        <v>21</v>
      </c>
      <c r="H105" s="233">
        <v>21</v>
      </c>
      <c r="I105" s="233">
        <v>21</v>
      </c>
      <c r="J105" s="233">
        <v>21</v>
      </c>
      <c r="K105" s="233">
        <v>21</v>
      </c>
      <c r="L105" s="233">
        <v>21</v>
      </c>
      <c r="M105" s="233">
        <v>21</v>
      </c>
      <c r="N105" s="233">
        <v>21</v>
      </c>
      <c r="O105" s="233">
        <v>21</v>
      </c>
      <c r="P105" s="233">
        <v>21</v>
      </c>
      <c r="Q105" s="233">
        <v>21</v>
      </c>
      <c r="R105" s="233">
        <v>21</v>
      </c>
      <c r="S105" s="233">
        <v>21</v>
      </c>
      <c r="T105" s="233">
        <v>21</v>
      </c>
      <c r="U105" s="233">
        <v>21</v>
      </c>
      <c r="V105" s="233">
        <v>21</v>
      </c>
      <c r="W105" s="233">
        <v>21</v>
      </c>
      <c r="X105" s="233">
        <v>21</v>
      </c>
      <c r="Y105" s="233">
        <v>21</v>
      </c>
      <c r="Z105" s="233">
        <v>21</v>
      </c>
      <c r="AA105" s="233">
        <v>21</v>
      </c>
      <c r="AB105" s="233">
        <v>21</v>
      </c>
      <c r="AC105" s="233">
        <v>21</v>
      </c>
      <c r="AD105" s="233">
        <v>21</v>
      </c>
      <c r="AE105" s="233">
        <v>21</v>
      </c>
      <c r="AF105" s="233">
        <v>21</v>
      </c>
      <c r="AG105" s="233"/>
      <c r="AH105" s="233"/>
      <c r="AI105" s="233"/>
      <c r="AJ105" s="233"/>
      <c r="AK105" s="233"/>
      <c r="AL105" s="233"/>
      <c r="AM105" s="233"/>
      <c r="AN105" s="233"/>
      <c r="AO105" s="233"/>
      <c r="AP105" s="233"/>
      <c r="AQ105" s="233"/>
      <c r="AR105" s="233"/>
      <c r="AS105" s="233"/>
      <c r="AT105" s="233"/>
      <c r="AU105" s="233"/>
      <c r="AV105" s="233"/>
      <c r="AW105" s="233"/>
      <c r="AX105" s="233"/>
      <c r="AY105" s="233"/>
      <c r="AZ105" s="233"/>
      <c r="BA105" s="233"/>
      <c r="BB105" s="233"/>
      <c r="BC105" s="233"/>
      <c r="BD105" s="233"/>
      <c r="BE105" s="233"/>
      <c r="BF105" s="233"/>
      <c r="BG105" s="233"/>
      <c r="BH105" s="233"/>
      <c r="BI105" s="233"/>
      <c r="BJ105" s="233"/>
      <c r="BK105" s="233"/>
      <c r="BL105" s="233"/>
      <c r="BM105" s="233"/>
      <c r="BN105" s="233"/>
      <c r="BO105" s="233"/>
      <c r="BP105" s="233"/>
      <c r="BQ105" s="233"/>
      <c r="BR105" s="233"/>
      <c r="BS105" s="233"/>
      <c r="BT105" s="233"/>
      <c r="BU105" s="233"/>
      <c r="BV105" s="233"/>
      <c r="BW105" s="233"/>
      <c r="BX105" s="233"/>
      <c r="BY105" s="233"/>
      <c r="BZ105" s="233"/>
      <c r="CA105" s="233"/>
      <c r="CB105" s="233"/>
      <c r="CC105" s="233"/>
      <c r="CD105" s="233"/>
      <c r="CE105" s="233"/>
      <c r="CF105" s="233"/>
      <c r="CG105" s="233"/>
      <c r="CH105" s="233"/>
      <c r="CI105" s="233"/>
      <c r="CJ105" s="233"/>
      <c r="CK105" s="233"/>
      <c r="CL105" s="233"/>
      <c r="CM105" s="233"/>
      <c r="CN105" s="233"/>
      <c r="CO105" s="233"/>
      <c r="CP105" s="233"/>
      <c r="CQ105" s="233"/>
      <c r="CR105" s="233"/>
      <c r="CS105" s="233"/>
      <c r="CT105" s="233"/>
      <c r="CU105" s="233"/>
      <c r="CV105" s="233"/>
      <c r="CW105" s="233"/>
      <c r="CX105" s="233"/>
    </row>
    <row r="106" spans="1:102" x14ac:dyDescent="0.3">
      <c r="A106" s="173" t="s">
        <v>184</v>
      </c>
      <c r="B106" s="177"/>
      <c r="C106" s="177"/>
      <c r="D106" s="177"/>
      <c r="E106" s="177"/>
      <c r="F106" s="177"/>
      <c r="G106" s="177"/>
      <c r="H106" s="177"/>
      <c r="I106" s="177"/>
      <c r="J106" s="177"/>
      <c r="K106" s="177"/>
      <c r="L106" s="177"/>
      <c r="M106" s="177"/>
      <c r="N106" s="177"/>
      <c r="O106" s="177"/>
      <c r="P106" s="177"/>
      <c r="Q106" s="177"/>
      <c r="R106" s="177"/>
      <c r="S106" s="177"/>
      <c r="T106" s="177"/>
      <c r="U106" s="177"/>
      <c r="V106" s="177"/>
      <c r="W106" s="177"/>
      <c r="X106" s="177"/>
      <c r="Y106" s="177"/>
      <c r="Z106" s="177"/>
      <c r="AA106" s="177"/>
      <c r="AB106" s="177"/>
      <c r="AC106" s="177"/>
      <c r="AD106" s="177"/>
      <c r="AE106" s="177"/>
      <c r="AF106" s="177"/>
      <c r="AG106" s="177"/>
      <c r="AH106" s="177"/>
      <c r="AI106" s="177"/>
      <c r="AJ106" s="177"/>
      <c r="AK106" s="177"/>
      <c r="AL106" s="177"/>
      <c r="AM106" s="177"/>
      <c r="AN106" s="177"/>
      <c r="AO106" s="177"/>
      <c r="AP106" s="177"/>
      <c r="AQ106" s="177"/>
      <c r="AR106" s="177"/>
      <c r="AS106" s="177"/>
      <c r="AT106" s="177"/>
      <c r="AU106" s="177"/>
      <c r="AV106" s="177"/>
      <c r="AW106" s="177"/>
      <c r="AX106" s="177"/>
      <c r="AY106" s="177"/>
      <c r="AZ106" s="177"/>
      <c r="BA106" s="177"/>
      <c r="BB106" s="177"/>
      <c r="BC106" s="177"/>
      <c r="BD106" s="177"/>
      <c r="BE106" s="177"/>
      <c r="BF106" s="177"/>
      <c r="BG106" s="177"/>
      <c r="BH106" s="177"/>
      <c r="BI106" s="177"/>
      <c r="BJ106" s="177"/>
      <c r="BK106" s="177"/>
      <c r="BL106" s="177"/>
      <c r="BM106" s="177"/>
      <c r="BN106" s="177"/>
      <c r="BO106" s="177"/>
      <c r="BP106" s="177"/>
      <c r="BQ106" s="177"/>
      <c r="BR106" s="177"/>
      <c r="BS106" s="177"/>
      <c r="BT106" s="177"/>
      <c r="BU106" s="177"/>
      <c r="BV106" s="177"/>
      <c r="BW106" s="177"/>
      <c r="BX106" s="177"/>
      <c r="BY106" s="177"/>
      <c r="BZ106" s="177"/>
      <c r="CA106" s="177"/>
      <c r="CB106" s="177"/>
      <c r="CC106" s="177"/>
      <c r="CD106" s="177"/>
      <c r="CE106" s="177"/>
      <c r="CF106" s="177"/>
      <c r="CG106" s="177"/>
      <c r="CH106" s="177"/>
      <c r="CI106" s="177"/>
      <c r="CJ106" s="177"/>
      <c r="CK106" s="177"/>
      <c r="CL106" s="177"/>
      <c r="CM106" s="177"/>
      <c r="CN106" s="177"/>
      <c r="CO106" s="177"/>
      <c r="CP106" s="177"/>
      <c r="CQ106" s="177"/>
      <c r="CR106" s="177"/>
      <c r="CS106" s="177"/>
      <c r="CT106" s="177"/>
      <c r="CU106" s="177"/>
      <c r="CV106" s="177"/>
      <c r="CW106" s="177"/>
      <c r="CX106" s="178"/>
    </row>
    <row r="107" spans="1:102" x14ac:dyDescent="0.3">
      <c r="A107" s="126" t="s">
        <v>189</v>
      </c>
      <c r="B107" s="176"/>
      <c r="C107" s="231"/>
      <c r="D107" s="231"/>
      <c r="E107" s="231"/>
      <c r="F107" s="231"/>
      <c r="G107" s="231"/>
      <c r="H107" s="231"/>
      <c r="I107" s="231"/>
      <c r="J107" s="231"/>
      <c r="K107" s="231"/>
      <c r="L107" s="231"/>
      <c r="M107" s="231"/>
      <c r="N107" s="231"/>
      <c r="O107" s="231"/>
      <c r="P107" s="231"/>
      <c r="Q107" s="231"/>
      <c r="R107" s="231"/>
      <c r="S107" s="231"/>
      <c r="T107" s="231"/>
      <c r="U107" s="231"/>
      <c r="V107" s="231"/>
      <c r="W107" s="231"/>
      <c r="X107" s="231"/>
      <c r="Y107" s="231"/>
      <c r="Z107" s="231"/>
      <c r="AA107" s="231"/>
      <c r="AB107" s="231"/>
      <c r="AC107" s="231"/>
      <c r="AD107" s="231"/>
      <c r="AE107" s="231"/>
      <c r="AF107" s="231"/>
      <c r="AG107" s="231"/>
      <c r="AH107" s="231"/>
      <c r="AI107" s="231"/>
      <c r="AJ107" s="231"/>
      <c r="AK107" s="231"/>
      <c r="AL107" s="231"/>
      <c r="AM107" s="231"/>
      <c r="AN107" s="231"/>
      <c r="AO107" s="231"/>
      <c r="AP107" s="231"/>
      <c r="AQ107" s="231"/>
      <c r="AR107" s="231"/>
      <c r="AS107" s="231"/>
      <c r="AT107" s="231"/>
      <c r="AU107" s="231"/>
      <c r="AV107" s="231"/>
      <c r="AW107" s="231"/>
      <c r="AX107" s="231"/>
      <c r="AY107" s="231"/>
      <c r="AZ107" s="231"/>
      <c r="BA107" s="231"/>
      <c r="BB107" s="231"/>
      <c r="BC107" s="231"/>
      <c r="BD107" s="231"/>
      <c r="BE107" s="231"/>
      <c r="BF107" s="231"/>
      <c r="BG107" s="231"/>
      <c r="BH107" s="231"/>
      <c r="BI107" s="231"/>
      <c r="BJ107" s="231"/>
      <c r="BK107" s="231"/>
      <c r="BL107" s="231"/>
      <c r="BM107" s="231"/>
      <c r="BN107" s="231"/>
      <c r="BO107" s="231"/>
      <c r="BP107" s="231"/>
      <c r="BQ107" s="231"/>
      <c r="BR107" s="231"/>
      <c r="BS107" s="231"/>
      <c r="BT107" s="231"/>
      <c r="BU107" s="231"/>
      <c r="BV107" s="231"/>
      <c r="BW107" s="231"/>
      <c r="BX107" s="231"/>
      <c r="BY107" s="231"/>
      <c r="BZ107" s="231"/>
      <c r="CA107" s="231"/>
      <c r="CB107" s="231"/>
      <c r="CC107" s="231"/>
      <c r="CD107" s="231"/>
      <c r="CE107" s="231"/>
      <c r="CF107" s="231"/>
      <c r="CG107" s="231"/>
      <c r="CH107" s="231"/>
      <c r="CI107" s="231"/>
      <c r="CJ107" s="231"/>
      <c r="CK107" s="231"/>
      <c r="CL107" s="231"/>
      <c r="CM107" s="231"/>
      <c r="CN107" s="231"/>
      <c r="CO107" s="231"/>
      <c r="CP107" s="231"/>
      <c r="CQ107" s="231"/>
      <c r="CR107" s="231"/>
      <c r="CS107" s="231"/>
      <c r="CT107" s="231"/>
      <c r="CU107" s="231"/>
      <c r="CV107" s="231"/>
      <c r="CW107" s="231"/>
      <c r="CX107" s="231"/>
    </row>
    <row r="108" spans="1:102" x14ac:dyDescent="0.3">
      <c r="A108" s="31" t="s">
        <v>185</v>
      </c>
      <c r="B108" s="172"/>
      <c r="C108" s="234"/>
      <c r="D108" s="234"/>
      <c r="E108" s="234"/>
      <c r="F108" s="234"/>
      <c r="G108" s="234"/>
      <c r="H108" s="234"/>
      <c r="I108" s="234"/>
      <c r="J108" s="234"/>
      <c r="K108" s="234"/>
      <c r="L108" s="234"/>
      <c r="M108" s="234"/>
      <c r="N108" s="234"/>
      <c r="O108" s="234"/>
      <c r="P108" s="234"/>
      <c r="Q108" s="234"/>
      <c r="R108" s="234"/>
      <c r="S108" s="234"/>
      <c r="T108" s="234"/>
      <c r="U108" s="234"/>
      <c r="V108" s="234"/>
      <c r="W108" s="234"/>
      <c r="X108" s="234"/>
      <c r="Y108" s="234"/>
      <c r="Z108" s="234"/>
      <c r="AA108" s="234"/>
      <c r="AB108" s="234"/>
      <c r="AC108" s="234"/>
      <c r="AD108" s="234"/>
      <c r="AE108" s="234"/>
      <c r="AF108" s="234"/>
      <c r="AG108" s="234"/>
      <c r="AH108" s="234"/>
      <c r="AI108" s="234"/>
      <c r="AJ108" s="234"/>
      <c r="AK108" s="234"/>
      <c r="AL108" s="234"/>
      <c r="AM108" s="234"/>
      <c r="AN108" s="234"/>
      <c r="AO108" s="234"/>
      <c r="AP108" s="234"/>
      <c r="AQ108" s="234"/>
      <c r="AR108" s="234"/>
      <c r="AS108" s="234"/>
      <c r="AT108" s="234"/>
      <c r="AU108" s="234"/>
      <c r="AV108" s="234"/>
      <c r="AW108" s="234"/>
      <c r="AX108" s="234"/>
      <c r="AY108" s="234"/>
      <c r="AZ108" s="234"/>
      <c r="BA108" s="234"/>
      <c r="BB108" s="234"/>
      <c r="BC108" s="234"/>
      <c r="BD108" s="234"/>
      <c r="BE108" s="234"/>
      <c r="BF108" s="234"/>
      <c r="BG108" s="234"/>
      <c r="BH108" s="234"/>
      <c r="BI108" s="234"/>
      <c r="BJ108" s="234"/>
      <c r="BK108" s="234"/>
      <c r="BL108" s="234"/>
      <c r="BM108" s="234"/>
      <c r="BN108" s="234"/>
      <c r="BO108" s="234"/>
      <c r="BP108" s="234"/>
      <c r="BQ108" s="234"/>
      <c r="BR108" s="234"/>
      <c r="BS108" s="234"/>
      <c r="BT108" s="234"/>
      <c r="BU108" s="234"/>
      <c r="BV108" s="234"/>
      <c r="BW108" s="234"/>
      <c r="BX108" s="234"/>
      <c r="BY108" s="234"/>
      <c r="BZ108" s="234"/>
      <c r="CA108" s="234"/>
      <c r="CB108" s="234"/>
      <c r="CC108" s="234"/>
      <c r="CD108" s="234"/>
      <c r="CE108" s="234"/>
      <c r="CF108" s="234"/>
      <c r="CG108" s="234"/>
      <c r="CH108" s="234"/>
      <c r="CI108" s="234"/>
      <c r="CJ108" s="234"/>
      <c r="CK108" s="234"/>
      <c r="CL108" s="234"/>
      <c r="CM108" s="234"/>
      <c r="CN108" s="234"/>
      <c r="CO108" s="234"/>
      <c r="CP108" s="234"/>
      <c r="CQ108" s="234"/>
      <c r="CR108" s="234"/>
      <c r="CS108" s="234"/>
      <c r="CT108" s="234"/>
      <c r="CU108" s="234"/>
      <c r="CV108" s="234"/>
      <c r="CW108" s="234"/>
      <c r="CX108" s="234"/>
    </row>
    <row r="109" spans="1:102" x14ac:dyDescent="0.3">
      <c r="A109" s="170" t="s">
        <v>186</v>
      </c>
      <c r="B109" s="172"/>
      <c r="C109" s="171">
        <f t="shared" ref="C109:AH109" si="2">C108*system_capacity</f>
        <v>0</v>
      </c>
      <c r="D109" s="171">
        <f t="shared" si="2"/>
        <v>0</v>
      </c>
      <c r="E109" s="171">
        <f t="shared" si="2"/>
        <v>0</v>
      </c>
      <c r="F109" s="171">
        <f t="shared" si="2"/>
        <v>0</v>
      </c>
      <c r="G109" s="171">
        <f t="shared" si="2"/>
        <v>0</v>
      </c>
      <c r="H109" s="171">
        <f t="shared" si="2"/>
        <v>0</v>
      </c>
      <c r="I109" s="171">
        <f t="shared" si="2"/>
        <v>0</v>
      </c>
      <c r="J109" s="171">
        <f t="shared" si="2"/>
        <v>0</v>
      </c>
      <c r="K109" s="171">
        <f t="shared" si="2"/>
        <v>0</v>
      </c>
      <c r="L109" s="171">
        <f t="shared" si="2"/>
        <v>0</v>
      </c>
      <c r="M109" s="171">
        <f t="shared" si="2"/>
        <v>0</v>
      </c>
      <c r="N109" s="171">
        <f t="shared" si="2"/>
        <v>0</v>
      </c>
      <c r="O109" s="171">
        <f t="shared" si="2"/>
        <v>0</v>
      </c>
      <c r="P109" s="171">
        <f t="shared" si="2"/>
        <v>0</v>
      </c>
      <c r="Q109" s="171">
        <f t="shared" si="2"/>
        <v>0</v>
      </c>
      <c r="R109" s="171">
        <f t="shared" si="2"/>
        <v>0</v>
      </c>
      <c r="S109" s="171">
        <f t="shared" si="2"/>
        <v>0</v>
      </c>
      <c r="T109" s="171">
        <f t="shared" si="2"/>
        <v>0</v>
      </c>
      <c r="U109" s="171">
        <f t="shared" si="2"/>
        <v>0</v>
      </c>
      <c r="V109" s="171">
        <f t="shared" si="2"/>
        <v>0</v>
      </c>
      <c r="W109" s="171">
        <f t="shared" si="2"/>
        <v>0</v>
      </c>
      <c r="X109" s="171">
        <f t="shared" si="2"/>
        <v>0</v>
      </c>
      <c r="Y109" s="171">
        <f t="shared" si="2"/>
        <v>0</v>
      </c>
      <c r="Z109" s="171">
        <f t="shared" si="2"/>
        <v>0</v>
      </c>
      <c r="AA109" s="171">
        <f t="shared" si="2"/>
        <v>0</v>
      </c>
      <c r="AB109" s="171">
        <f t="shared" si="2"/>
        <v>0</v>
      </c>
      <c r="AC109" s="171">
        <f t="shared" si="2"/>
        <v>0</v>
      </c>
      <c r="AD109" s="171">
        <f t="shared" si="2"/>
        <v>0</v>
      </c>
      <c r="AE109" s="171">
        <f t="shared" si="2"/>
        <v>0</v>
      </c>
      <c r="AF109" s="171">
        <f t="shared" si="2"/>
        <v>0</v>
      </c>
      <c r="AG109" s="171">
        <f t="shared" si="2"/>
        <v>0</v>
      </c>
      <c r="AH109" s="171">
        <f t="shared" si="2"/>
        <v>0</v>
      </c>
      <c r="AI109" s="171">
        <f t="shared" ref="AI109:BN109" si="3">AI108*system_capacity</f>
        <v>0</v>
      </c>
      <c r="AJ109" s="171">
        <f t="shared" si="3"/>
        <v>0</v>
      </c>
      <c r="AK109" s="171">
        <f t="shared" si="3"/>
        <v>0</v>
      </c>
      <c r="AL109" s="171">
        <f t="shared" si="3"/>
        <v>0</v>
      </c>
      <c r="AM109" s="171">
        <f t="shared" si="3"/>
        <v>0</v>
      </c>
      <c r="AN109" s="171">
        <f t="shared" si="3"/>
        <v>0</v>
      </c>
      <c r="AO109" s="171">
        <f t="shared" si="3"/>
        <v>0</v>
      </c>
      <c r="AP109" s="171">
        <f t="shared" si="3"/>
        <v>0</v>
      </c>
      <c r="AQ109" s="171">
        <f t="shared" si="3"/>
        <v>0</v>
      </c>
      <c r="AR109" s="171">
        <f t="shared" si="3"/>
        <v>0</v>
      </c>
      <c r="AS109" s="171">
        <f t="shared" si="3"/>
        <v>0</v>
      </c>
      <c r="AT109" s="171">
        <f t="shared" si="3"/>
        <v>0</v>
      </c>
      <c r="AU109" s="171">
        <f t="shared" si="3"/>
        <v>0</v>
      </c>
      <c r="AV109" s="171">
        <f t="shared" si="3"/>
        <v>0</v>
      </c>
      <c r="AW109" s="171">
        <f t="shared" si="3"/>
        <v>0</v>
      </c>
      <c r="AX109" s="171">
        <f t="shared" si="3"/>
        <v>0</v>
      </c>
      <c r="AY109" s="171">
        <f t="shared" si="3"/>
        <v>0</v>
      </c>
      <c r="AZ109" s="171">
        <f t="shared" si="3"/>
        <v>0</v>
      </c>
      <c r="BA109" s="171">
        <f t="shared" si="3"/>
        <v>0</v>
      </c>
      <c r="BB109" s="171">
        <f t="shared" si="3"/>
        <v>0</v>
      </c>
      <c r="BC109" s="171">
        <f t="shared" si="3"/>
        <v>0</v>
      </c>
      <c r="BD109" s="171">
        <f t="shared" si="3"/>
        <v>0</v>
      </c>
      <c r="BE109" s="171">
        <f t="shared" si="3"/>
        <v>0</v>
      </c>
      <c r="BF109" s="171">
        <f t="shared" si="3"/>
        <v>0</v>
      </c>
      <c r="BG109" s="171">
        <f t="shared" si="3"/>
        <v>0</v>
      </c>
      <c r="BH109" s="171">
        <f t="shared" si="3"/>
        <v>0</v>
      </c>
      <c r="BI109" s="171">
        <f t="shared" si="3"/>
        <v>0</v>
      </c>
      <c r="BJ109" s="171">
        <f t="shared" si="3"/>
        <v>0</v>
      </c>
      <c r="BK109" s="171">
        <f t="shared" si="3"/>
        <v>0</v>
      </c>
      <c r="BL109" s="171">
        <f t="shared" si="3"/>
        <v>0</v>
      </c>
      <c r="BM109" s="171">
        <f t="shared" si="3"/>
        <v>0</v>
      </c>
      <c r="BN109" s="171">
        <f t="shared" si="3"/>
        <v>0</v>
      </c>
      <c r="BO109" s="171">
        <f t="shared" ref="BO109:CT109" si="4">BO108*system_capacity</f>
        <v>0</v>
      </c>
      <c r="BP109" s="171">
        <f t="shared" si="4"/>
        <v>0</v>
      </c>
      <c r="BQ109" s="171">
        <f t="shared" si="4"/>
        <v>0</v>
      </c>
      <c r="BR109" s="171">
        <f t="shared" si="4"/>
        <v>0</v>
      </c>
      <c r="BS109" s="171">
        <f t="shared" si="4"/>
        <v>0</v>
      </c>
      <c r="BT109" s="171">
        <f t="shared" si="4"/>
        <v>0</v>
      </c>
      <c r="BU109" s="171">
        <f t="shared" si="4"/>
        <v>0</v>
      </c>
      <c r="BV109" s="171">
        <f t="shared" si="4"/>
        <v>0</v>
      </c>
      <c r="BW109" s="171">
        <f t="shared" si="4"/>
        <v>0</v>
      </c>
      <c r="BX109" s="171">
        <f t="shared" si="4"/>
        <v>0</v>
      </c>
      <c r="BY109" s="171">
        <f t="shared" si="4"/>
        <v>0</v>
      </c>
      <c r="BZ109" s="171">
        <f t="shared" si="4"/>
        <v>0</v>
      </c>
      <c r="CA109" s="171">
        <f t="shared" si="4"/>
        <v>0</v>
      </c>
      <c r="CB109" s="171">
        <f t="shared" si="4"/>
        <v>0</v>
      </c>
      <c r="CC109" s="171">
        <f t="shared" si="4"/>
        <v>0</v>
      </c>
      <c r="CD109" s="171">
        <f t="shared" si="4"/>
        <v>0</v>
      </c>
      <c r="CE109" s="171">
        <f t="shared" si="4"/>
        <v>0</v>
      </c>
      <c r="CF109" s="171">
        <f t="shared" si="4"/>
        <v>0</v>
      </c>
      <c r="CG109" s="171">
        <f t="shared" si="4"/>
        <v>0</v>
      </c>
      <c r="CH109" s="171">
        <f t="shared" si="4"/>
        <v>0</v>
      </c>
      <c r="CI109" s="171">
        <f t="shared" si="4"/>
        <v>0</v>
      </c>
      <c r="CJ109" s="171">
        <f t="shared" si="4"/>
        <v>0</v>
      </c>
      <c r="CK109" s="171">
        <f t="shared" si="4"/>
        <v>0</v>
      </c>
      <c r="CL109" s="171">
        <f t="shared" si="4"/>
        <v>0</v>
      </c>
      <c r="CM109" s="171">
        <f t="shared" si="4"/>
        <v>0</v>
      </c>
      <c r="CN109" s="171">
        <f t="shared" si="4"/>
        <v>0</v>
      </c>
      <c r="CO109" s="171">
        <f t="shared" si="4"/>
        <v>0</v>
      </c>
      <c r="CP109" s="171">
        <f t="shared" si="4"/>
        <v>0</v>
      </c>
      <c r="CQ109" s="171">
        <f t="shared" si="4"/>
        <v>0</v>
      </c>
      <c r="CR109" s="171">
        <f t="shared" si="4"/>
        <v>0</v>
      </c>
      <c r="CS109" s="171">
        <f t="shared" si="4"/>
        <v>0</v>
      </c>
      <c r="CT109" s="171">
        <f t="shared" si="4"/>
        <v>0</v>
      </c>
      <c r="CU109" s="171">
        <f t="shared" ref="CU109:CX109" si="5">CU108*system_capacity</f>
        <v>0</v>
      </c>
      <c r="CV109" s="171">
        <f t="shared" si="5"/>
        <v>0</v>
      </c>
      <c r="CW109" s="171">
        <f t="shared" si="5"/>
        <v>0</v>
      </c>
      <c r="CX109" s="171">
        <f t="shared" si="5"/>
        <v>0</v>
      </c>
    </row>
    <row r="110" spans="1:102" x14ac:dyDescent="0.3">
      <c r="A110" s="31" t="s">
        <v>187</v>
      </c>
      <c r="B110" s="172"/>
      <c r="C110" s="234"/>
      <c r="D110" s="234"/>
      <c r="E110" s="234"/>
      <c r="F110" s="234"/>
      <c r="G110" s="234"/>
      <c r="H110" s="234"/>
      <c r="I110" s="234"/>
      <c r="J110" s="234"/>
      <c r="K110" s="234"/>
      <c r="L110" s="234"/>
      <c r="M110" s="234"/>
      <c r="N110" s="234"/>
      <c r="O110" s="234"/>
      <c r="P110" s="234"/>
      <c r="Q110" s="234"/>
      <c r="R110" s="234"/>
      <c r="S110" s="234"/>
      <c r="T110" s="234"/>
      <c r="U110" s="234"/>
      <c r="V110" s="234"/>
      <c r="W110" s="234"/>
      <c r="X110" s="234"/>
      <c r="Y110" s="234"/>
      <c r="Z110" s="234"/>
      <c r="AA110" s="234"/>
      <c r="AB110" s="234"/>
      <c r="AC110" s="234"/>
      <c r="AD110" s="234"/>
      <c r="AE110" s="234"/>
      <c r="AF110" s="234"/>
      <c r="AG110" s="234"/>
      <c r="AH110" s="234"/>
      <c r="AI110" s="234"/>
      <c r="AJ110" s="234"/>
      <c r="AK110" s="234"/>
      <c r="AL110" s="234"/>
      <c r="AM110" s="234"/>
      <c r="AN110" s="234"/>
      <c r="AO110" s="234"/>
      <c r="AP110" s="234"/>
      <c r="AQ110" s="234"/>
      <c r="AR110" s="234"/>
      <c r="AS110" s="234"/>
      <c r="AT110" s="234"/>
      <c r="AU110" s="234"/>
      <c r="AV110" s="234"/>
      <c r="AW110" s="234"/>
      <c r="AX110" s="234"/>
      <c r="AY110" s="234"/>
      <c r="AZ110" s="234"/>
      <c r="BA110" s="234"/>
      <c r="BB110" s="234"/>
      <c r="BC110" s="234"/>
      <c r="BD110" s="234"/>
      <c r="BE110" s="234"/>
      <c r="BF110" s="234"/>
      <c r="BG110" s="234"/>
      <c r="BH110" s="234"/>
      <c r="BI110" s="234"/>
      <c r="BJ110" s="234"/>
      <c r="BK110" s="234"/>
      <c r="BL110" s="234"/>
      <c r="BM110" s="234"/>
      <c r="BN110" s="234"/>
      <c r="BO110" s="234"/>
      <c r="BP110" s="234"/>
      <c r="BQ110" s="234"/>
      <c r="BR110" s="234"/>
      <c r="BS110" s="234"/>
      <c r="BT110" s="234"/>
      <c r="BU110" s="234"/>
      <c r="BV110" s="234"/>
      <c r="BW110" s="234"/>
      <c r="BX110" s="234"/>
      <c r="BY110" s="234"/>
      <c r="BZ110" s="234"/>
      <c r="CA110" s="234"/>
      <c r="CB110" s="234"/>
      <c r="CC110" s="234"/>
      <c r="CD110" s="234"/>
      <c r="CE110" s="234"/>
      <c r="CF110" s="234"/>
      <c r="CG110" s="234"/>
      <c r="CH110" s="234"/>
      <c r="CI110" s="234"/>
      <c r="CJ110" s="234"/>
      <c r="CK110" s="234"/>
      <c r="CL110" s="234"/>
      <c r="CM110" s="234"/>
      <c r="CN110" s="234"/>
      <c r="CO110" s="234"/>
      <c r="CP110" s="234"/>
      <c r="CQ110" s="234"/>
      <c r="CR110" s="234"/>
      <c r="CS110" s="234"/>
      <c r="CT110" s="234"/>
      <c r="CU110" s="234"/>
      <c r="CV110" s="234"/>
      <c r="CW110" s="234"/>
      <c r="CX110" s="234"/>
    </row>
    <row r="111" spans="1:102" x14ac:dyDescent="0.3">
      <c r="A111" s="31" t="s">
        <v>188</v>
      </c>
      <c r="B111" s="174"/>
      <c r="C111" s="175">
        <f>C110*C96/1000</f>
        <v>0</v>
      </c>
      <c r="D111" s="175">
        <f t="shared" ref="D111:BO111" si="6">D110*D96/1000</f>
        <v>0</v>
      </c>
      <c r="E111" s="175">
        <f t="shared" si="6"/>
        <v>0</v>
      </c>
      <c r="F111" s="175">
        <f t="shared" si="6"/>
        <v>0</v>
      </c>
      <c r="G111" s="175">
        <f t="shared" si="6"/>
        <v>0</v>
      </c>
      <c r="H111" s="175">
        <f t="shared" si="6"/>
        <v>0</v>
      </c>
      <c r="I111" s="175">
        <f t="shared" si="6"/>
        <v>0</v>
      </c>
      <c r="J111" s="175">
        <f t="shared" si="6"/>
        <v>0</v>
      </c>
      <c r="K111" s="175">
        <f t="shared" si="6"/>
        <v>0</v>
      </c>
      <c r="L111" s="175">
        <f t="shared" si="6"/>
        <v>0</v>
      </c>
      <c r="M111" s="175">
        <f t="shared" si="6"/>
        <v>0</v>
      </c>
      <c r="N111" s="175">
        <f t="shared" si="6"/>
        <v>0</v>
      </c>
      <c r="O111" s="175">
        <f t="shared" si="6"/>
        <v>0</v>
      </c>
      <c r="P111" s="175">
        <f t="shared" si="6"/>
        <v>0</v>
      </c>
      <c r="Q111" s="175">
        <f t="shared" si="6"/>
        <v>0</v>
      </c>
      <c r="R111" s="175">
        <f t="shared" si="6"/>
        <v>0</v>
      </c>
      <c r="S111" s="175">
        <f t="shared" si="6"/>
        <v>0</v>
      </c>
      <c r="T111" s="175">
        <f t="shared" si="6"/>
        <v>0</v>
      </c>
      <c r="U111" s="175">
        <f t="shared" si="6"/>
        <v>0</v>
      </c>
      <c r="V111" s="175">
        <f t="shared" si="6"/>
        <v>0</v>
      </c>
      <c r="W111" s="175">
        <f t="shared" si="6"/>
        <v>0</v>
      </c>
      <c r="X111" s="175">
        <f t="shared" si="6"/>
        <v>0</v>
      </c>
      <c r="Y111" s="175">
        <f t="shared" si="6"/>
        <v>0</v>
      </c>
      <c r="Z111" s="175">
        <f t="shared" si="6"/>
        <v>0</v>
      </c>
      <c r="AA111" s="175">
        <f t="shared" si="6"/>
        <v>0</v>
      </c>
      <c r="AB111" s="175">
        <f t="shared" si="6"/>
        <v>0</v>
      </c>
      <c r="AC111" s="175">
        <f t="shared" si="6"/>
        <v>0</v>
      </c>
      <c r="AD111" s="175">
        <f t="shared" si="6"/>
        <v>0</v>
      </c>
      <c r="AE111" s="175">
        <f t="shared" si="6"/>
        <v>0</v>
      </c>
      <c r="AF111" s="175">
        <f t="shared" si="6"/>
        <v>0</v>
      </c>
      <c r="AG111" s="175">
        <f t="shared" si="6"/>
        <v>0</v>
      </c>
      <c r="AH111" s="175">
        <f t="shared" si="6"/>
        <v>0</v>
      </c>
      <c r="AI111" s="175">
        <f t="shared" si="6"/>
        <v>0</v>
      </c>
      <c r="AJ111" s="175">
        <f t="shared" si="6"/>
        <v>0</v>
      </c>
      <c r="AK111" s="175">
        <f t="shared" si="6"/>
        <v>0</v>
      </c>
      <c r="AL111" s="175">
        <f t="shared" si="6"/>
        <v>0</v>
      </c>
      <c r="AM111" s="175">
        <f t="shared" si="6"/>
        <v>0</v>
      </c>
      <c r="AN111" s="175">
        <f t="shared" si="6"/>
        <v>0</v>
      </c>
      <c r="AO111" s="175">
        <f t="shared" si="6"/>
        <v>0</v>
      </c>
      <c r="AP111" s="175">
        <f t="shared" si="6"/>
        <v>0</v>
      </c>
      <c r="AQ111" s="175">
        <f t="shared" si="6"/>
        <v>0</v>
      </c>
      <c r="AR111" s="175">
        <f t="shared" si="6"/>
        <v>0</v>
      </c>
      <c r="AS111" s="175">
        <f t="shared" si="6"/>
        <v>0</v>
      </c>
      <c r="AT111" s="175">
        <f t="shared" si="6"/>
        <v>0</v>
      </c>
      <c r="AU111" s="175">
        <f t="shared" si="6"/>
        <v>0</v>
      </c>
      <c r="AV111" s="175">
        <f t="shared" si="6"/>
        <v>0</v>
      </c>
      <c r="AW111" s="175">
        <f t="shared" si="6"/>
        <v>0</v>
      </c>
      <c r="AX111" s="175">
        <f t="shared" si="6"/>
        <v>0</v>
      </c>
      <c r="AY111" s="175">
        <f t="shared" si="6"/>
        <v>0</v>
      </c>
      <c r="AZ111" s="175">
        <f t="shared" si="6"/>
        <v>0</v>
      </c>
      <c r="BA111" s="175">
        <f t="shared" si="6"/>
        <v>0</v>
      </c>
      <c r="BB111" s="175">
        <f t="shared" si="6"/>
        <v>0</v>
      </c>
      <c r="BC111" s="175">
        <f t="shared" si="6"/>
        <v>0</v>
      </c>
      <c r="BD111" s="175">
        <f t="shared" si="6"/>
        <v>0</v>
      </c>
      <c r="BE111" s="175">
        <f t="shared" si="6"/>
        <v>0</v>
      </c>
      <c r="BF111" s="175">
        <f t="shared" si="6"/>
        <v>0</v>
      </c>
      <c r="BG111" s="175">
        <f t="shared" si="6"/>
        <v>0</v>
      </c>
      <c r="BH111" s="175">
        <f t="shared" si="6"/>
        <v>0</v>
      </c>
      <c r="BI111" s="175">
        <f t="shared" si="6"/>
        <v>0</v>
      </c>
      <c r="BJ111" s="175">
        <f t="shared" si="6"/>
        <v>0</v>
      </c>
      <c r="BK111" s="175">
        <f t="shared" si="6"/>
        <v>0</v>
      </c>
      <c r="BL111" s="175">
        <f t="shared" si="6"/>
        <v>0</v>
      </c>
      <c r="BM111" s="175">
        <f t="shared" si="6"/>
        <v>0</v>
      </c>
      <c r="BN111" s="175">
        <f t="shared" si="6"/>
        <v>0</v>
      </c>
      <c r="BO111" s="175">
        <f t="shared" si="6"/>
        <v>0</v>
      </c>
      <c r="BP111" s="175">
        <f t="shared" ref="BP111:CX111" si="7">BP110*BP96/1000</f>
        <v>0</v>
      </c>
      <c r="BQ111" s="175">
        <f t="shared" si="7"/>
        <v>0</v>
      </c>
      <c r="BR111" s="175">
        <f t="shared" si="7"/>
        <v>0</v>
      </c>
      <c r="BS111" s="175">
        <f t="shared" si="7"/>
        <v>0</v>
      </c>
      <c r="BT111" s="175">
        <f t="shared" si="7"/>
        <v>0</v>
      </c>
      <c r="BU111" s="175">
        <f t="shared" si="7"/>
        <v>0</v>
      </c>
      <c r="BV111" s="175">
        <f t="shared" si="7"/>
        <v>0</v>
      </c>
      <c r="BW111" s="175">
        <f t="shared" si="7"/>
        <v>0</v>
      </c>
      <c r="BX111" s="175">
        <f t="shared" si="7"/>
        <v>0</v>
      </c>
      <c r="BY111" s="175">
        <f t="shared" si="7"/>
        <v>0</v>
      </c>
      <c r="BZ111" s="175">
        <f t="shared" si="7"/>
        <v>0</v>
      </c>
      <c r="CA111" s="175">
        <f t="shared" si="7"/>
        <v>0</v>
      </c>
      <c r="CB111" s="175">
        <f t="shared" si="7"/>
        <v>0</v>
      </c>
      <c r="CC111" s="175">
        <f t="shared" si="7"/>
        <v>0</v>
      </c>
      <c r="CD111" s="175">
        <f t="shared" si="7"/>
        <v>0</v>
      </c>
      <c r="CE111" s="175">
        <f t="shared" si="7"/>
        <v>0</v>
      </c>
      <c r="CF111" s="175">
        <f t="shared" si="7"/>
        <v>0</v>
      </c>
      <c r="CG111" s="175">
        <f t="shared" si="7"/>
        <v>0</v>
      </c>
      <c r="CH111" s="175">
        <f t="shared" si="7"/>
        <v>0</v>
      </c>
      <c r="CI111" s="175">
        <f t="shared" si="7"/>
        <v>0</v>
      </c>
      <c r="CJ111" s="175">
        <f t="shared" si="7"/>
        <v>0</v>
      </c>
      <c r="CK111" s="175">
        <f t="shared" si="7"/>
        <v>0</v>
      </c>
      <c r="CL111" s="175">
        <f t="shared" si="7"/>
        <v>0</v>
      </c>
      <c r="CM111" s="175">
        <f t="shared" si="7"/>
        <v>0</v>
      </c>
      <c r="CN111" s="175">
        <f t="shared" si="7"/>
        <v>0</v>
      </c>
      <c r="CO111" s="175">
        <f t="shared" si="7"/>
        <v>0</v>
      </c>
      <c r="CP111" s="175">
        <f t="shared" si="7"/>
        <v>0</v>
      </c>
      <c r="CQ111" s="175">
        <f t="shared" si="7"/>
        <v>0</v>
      </c>
      <c r="CR111" s="175">
        <f t="shared" si="7"/>
        <v>0</v>
      </c>
      <c r="CS111" s="175">
        <f t="shared" si="7"/>
        <v>0</v>
      </c>
      <c r="CT111" s="175">
        <f t="shared" si="7"/>
        <v>0</v>
      </c>
      <c r="CU111" s="175">
        <f t="shared" si="7"/>
        <v>0</v>
      </c>
      <c r="CV111" s="175">
        <f t="shared" si="7"/>
        <v>0</v>
      </c>
      <c r="CW111" s="175">
        <f t="shared" si="7"/>
        <v>0</v>
      </c>
      <c r="CX111" s="175">
        <f t="shared" si="7"/>
        <v>0</v>
      </c>
    </row>
    <row r="112" spans="1:102" x14ac:dyDescent="0.3">
      <c r="A112" s="173" t="s">
        <v>210</v>
      </c>
      <c r="B112" s="177"/>
      <c r="C112" s="177"/>
      <c r="D112" s="177"/>
      <c r="E112" s="177"/>
      <c r="F112" s="177"/>
      <c r="G112" s="177"/>
      <c r="H112" s="177"/>
      <c r="I112" s="177"/>
      <c r="J112" s="177"/>
      <c r="K112" s="177"/>
      <c r="L112" s="177"/>
      <c r="M112" s="177"/>
      <c r="N112" s="177"/>
      <c r="O112" s="177"/>
      <c r="P112" s="177"/>
      <c r="Q112" s="177"/>
      <c r="R112" s="177"/>
      <c r="S112" s="177"/>
      <c r="T112" s="177"/>
      <c r="U112" s="177"/>
      <c r="V112" s="177"/>
      <c r="W112" s="177"/>
      <c r="X112" s="177"/>
      <c r="Y112" s="177"/>
      <c r="Z112" s="177"/>
      <c r="AA112" s="177"/>
      <c r="AB112" s="177"/>
      <c r="AC112" s="177"/>
      <c r="AD112" s="177"/>
      <c r="AE112" s="177"/>
      <c r="AF112" s="177"/>
      <c r="AG112" s="177"/>
      <c r="AH112" s="177"/>
      <c r="AI112" s="177"/>
      <c r="AJ112" s="177"/>
      <c r="AK112" s="177"/>
      <c r="AL112" s="177"/>
      <c r="AM112" s="177"/>
      <c r="AN112" s="177"/>
      <c r="AO112" s="177"/>
      <c r="AP112" s="177"/>
      <c r="AQ112" s="177"/>
      <c r="AR112" s="177"/>
      <c r="AS112" s="177"/>
      <c r="AT112" s="177"/>
      <c r="AU112" s="177"/>
      <c r="AV112" s="177"/>
      <c r="AW112" s="177"/>
      <c r="AX112" s="177"/>
      <c r="AY112" s="177"/>
      <c r="AZ112" s="177"/>
      <c r="BA112" s="177"/>
      <c r="BB112" s="177"/>
      <c r="BC112" s="177"/>
      <c r="BD112" s="177"/>
      <c r="BE112" s="177"/>
      <c r="BF112" s="177"/>
      <c r="BG112" s="177"/>
      <c r="BH112" s="177"/>
      <c r="BI112" s="177"/>
      <c r="BJ112" s="177"/>
      <c r="BK112" s="177"/>
      <c r="BL112" s="177"/>
      <c r="BM112" s="177"/>
      <c r="BN112" s="177"/>
      <c r="BO112" s="177"/>
      <c r="BP112" s="177"/>
      <c r="BQ112" s="177"/>
      <c r="BR112" s="177"/>
      <c r="BS112" s="177"/>
      <c r="BT112" s="177"/>
      <c r="BU112" s="177"/>
      <c r="BV112" s="177"/>
      <c r="BW112" s="177"/>
      <c r="BX112" s="177"/>
      <c r="BY112" s="177"/>
      <c r="BZ112" s="177"/>
      <c r="CA112" s="177"/>
      <c r="CB112" s="177"/>
      <c r="CC112" s="177"/>
      <c r="CD112" s="177"/>
      <c r="CE112" s="177"/>
      <c r="CF112" s="177"/>
      <c r="CG112" s="177"/>
      <c r="CH112" s="177"/>
      <c r="CI112" s="177"/>
      <c r="CJ112" s="177"/>
      <c r="CK112" s="177"/>
      <c r="CL112" s="177"/>
      <c r="CM112" s="177"/>
      <c r="CN112" s="177"/>
      <c r="CO112" s="177"/>
      <c r="CP112" s="177"/>
      <c r="CQ112" s="177"/>
      <c r="CR112" s="177"/>
      <c r="CS112" s="177"/>
      <c r="CT112" s="177"/>
      <c r="CU112" s="177"/>
      <c r="CV112" s="177"/>
      <c r="CW112" s="177"/>
      <c r="CX112" s="178"/>
    </row>
    <row r="113" spans="1:102" x14ac:dyDescent="0.3">
      <c r="A113" s="31" t="s">
        <v>177</v>
      </c>
      <c r="B113" s="235"/>
      <c r="C113" s="176"/>
      <c r="D113" s="176"/>
      <c r="E113" s="176"/>
      <c r="F113" s="176"/>
      <c r="G113" s="176"/>
      <c r="H113" s="176"/>
      <c r="I113" s="176"/>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c r="CS113" s="176"/>
      <c r="CT113" s="176"/>
      <c r="CU113" s="176"/>
      <c r="CV113" s="176"/>
      <c r="CW113" s="176"/>
      <c r="CX113" s="176"/>
    </row>
    <row r="114" spans="1:102" x14ac:dyDescent="0.3">
      <c r="A114" s="170" t="s">
        <v>180</v>
      </c>
      <c r="B114" s="236"/>
      <c r="C114" s="172"/>
      <c r="D114" s="172"/>
      <c r="E114" s="172"/>
      <c r="F114" s="172"/>
      <c r="G114" s="172"/>
      <c r="H114" s="172"/>
      <c r="I114" s="172"/>
      <c r="J114" s="172"/>
      <c r="K114" s="172"/>
      <c r="L114" s="172"/>
      <c r="M114" s="172"/>
      <c r="N114" s="172"/>
      <c r="O114" s="172"/>
      <c r="P114" s="172"/>
      <c r="Q114" s="172"/>
      <c r="R114" s="172"/>
      <c r="S114" s="172"/>
      <c r="T114" s="172"/>
      <c r="U114" s="172"/>
      <c r="V114" s="172"/>
      <c r="W114" s="172"/>
      <c r="X114" s="172"/>
      <c r="Y114" s="172"/>
      <c r="Z114" s="172"/>
      <c r="AA114" s="172"/>
      <c r="AB114" s="172"/>
      <c r="AC114" s="172"/>
      <c r="AD114" s="172"/>
      <c r="AE114" s="172"/>
      <c r="AF114" s="172"/>
      <c r="AG114" s="172"/>
      <c r="AH114" s="172"/>
      <c r="AI114" s="172"/>
      <c r="AJ114" s="172"/>
      <c r="AK114" s="172"/>
      <c r="AL114" s="172"/>
      <c r="AM114" s="172"/>
      <c r="AN114" s="172"/>
      <c r="AO114" s="172"/>
      <c r="AP114" s="172"/>
      <c r="AQ114" s="172"/>
      <c r="AR114" s="172"/>
      <c r="AS114" s="172"/>
      <c r="AT114" s="172"/>
      <c r="AU114" s="172"/>
      <c r="AV114" s="172"/>
      <c r="AW114" s="172"/>
      <c r="AX114" s="172"/>
      <c r="AY114" s="172"/>
      <c r="AZ114" s="172"/>
      <c r="BA114" s="172"/>
      <c r="BB114" s="172"/>
      <c r="BC114" s="172"/>
      <c r="BD114" s="172"/>
      <c r="BE114" s="172"/>
      <c r="BF114" s="172"/>
      <c r="BG114" s="172"/>
      <c r="BH114" s="172"/>
      <c r="BI114" s="172"/>
      <c r="BJ114" s="172"/>
      <c r="BK114" s="172"/>
      <c r="BL114" s="172"/>
      <c r="BM114" s="172"/>
      <c r="BN114" s="172"/>
      <c r="BO114" s="172"/>
      <c r="BP114" s="172"/>
      <c r="BQ114" s="172"/>
      <c r="BR114" s="172"/>
      <c r="BS114" s="172"/>
      <c r="BT114" s="172"/>
      <c r="BU114" s="172"/>
      <c r="BV114" s="172"/>
      <c r="BW114" s="172"/>
      <c r="BX114" s="172"/>
      <c r="BY114" s="172"/>
      <c r="BZ114" s="172"/>
      <c r="CA114" s="172"/>
      <c r="CB114" s="172"/>
      <c r="CC114" s="172"/>
      <c r="CD114" s="172"/>
      <c r="CE114" s="172"/>
      <c r="CF114" s="172"/>
      <c r="CG114" s="172"/>
      <c r="CH114" s="172"/>
      <c r="CI114" s="172"/>
      <c r="CJ114" s="172"/>
      <c r="CK114" s="172"/>
      <c r="CL114" s="172"/>
      <c r="CM114" s="172"/>
      <c r="CN114" s="172"/>
      <c r="CO114" s="172"/>
      <c r="CP114" s="172"/>
      <c r="CQ114" s="172"/>
      <c r="CR114" s="172"/>
      <c r="CS114" s="172"/>
      <c r="CT114" s="172"/>
      <c r="CU114" s="172"/>
      <c r="CV114" s="172"/>
      <c r="CW114" s="172"/>
      <c r="CX114" s="172"/>
    </row>
    <row r="115" spans="1:102" x14ac:dyDescent="0.3">
      <c r="A115" s="31" t="s">
        <v>178</v>
      </c>
      <c r="B115" s="236"/>
      <c r="C115" s="172"/>
      <c r="D115" s="172"/>
      <c r="E115" s="172"/>
      <c r="F115" s="172"/>
      <c r="G115" s="172"/>
      <c r="H115" s="172"/>
      <c r="I115" s="172"/>
      <c r="J115" s="172"/>
      <c r="K115" s="172"/>
      <c r="L115" s="172"/>
      <c r="M115" s="172"/>
      <c r="N115" s="172"/>
      <c r="O115" s="172"/>
      <c r="P115" s="172"/>
      <c r="Q115" s="172"/>
      <c r="R115" s="172"/>
      <c r="S115" s="172"/>
      <c r="T115" s="172"/>
      <c r="U115" s="172"/>
      <c r="V115" s="172"/>
      <c r="W115" s="172"/>
      <c r="X115" s="172"/>
      <c r="Y115" s="172"/>
      <c r="Z115" s="172"/>
      <c r="AA115" s="172"/>
      <c r="AB115" s="172"/>
      <c r="AC115" s="172"/>
      <c r="AD115" s="172"/>
      <c r="AE115" s="172"/>
      <c r="AF115" s="172"/>
      <c r="AG115" s="172"/>
      <c r="AH115" s="172"/>
      <c r="AI115" s="172"/>
      <c r="AJ115" s="172"/>
      <c r="AK115" s="172"/>
      <c r="AL115" s="172"/>
      <c r="AM115" s="172"/>
      <c r="AN115" s="172"/>
      <c r="AO115" s="172"/>
      <c r="AP115" s="172"/>
      <c r="AQ115" s="172"/>
      <c r="AR115" s="172"/>
      <c r="AS115" s="172"/>
      <c r="AT115" s="172"/>
      <c r="AU115" s="172"/>
      <c r="AV115" s="172"/>
      <c r="AW115" s="172"/>
      <c r="AX115" s="172"/>
      <c r="AY115" s="172"/>
      <c r="AZ115" s="172"/>
      <c r="BA115" s="172"/>
      <c r="BB115" s="172"/>
      <c r="BC115" s="172"/>
      <c r="BD115" s="172"/>
      <c r="BE115" s="172"/>
      <c r="BF115" s="172"/>
      <c r="BG115" s="172"/>
      <c r="BH115" s="172"/>
      <c r="BI115" s="172"/>
      <c r="BJ115" s="172"/>
      <c r="BK115" s="172"/>
      <c r="BL115" s="172"/>
      <c r="BM115" s="172"/>
      <c r="BN115" s="172"/>
      <c r="BO115" s="172"/>
      <c r="BP115" s="172"/>
      <c r="BQ115" s="172"/>
      <c r="BR115" s="172"/>
      <c r="BS115" s="172"/>
      <c r="BT115" s="172"/>
      <c r="BU115" s="172"/>
      <c r="BV115" s="172"/>
      <c r="BW115" s="172"/>
      <c r="BX115" s="172"/>
      <c r="BY115" s="172"/>
      <c r="BZ115" s="172"/>
      <c r="CA115" s="172"/>
      <c r="CB115" s="172"/>
      <c r="CC115" s="172"/>
      <c r="CD115" s="172"/>
      <c r="CE115" s="172"/>
      <c r="CF115" s="172"/>
      <c r="CG115" s="172"/>
      <c r="CH115" s="172"/>
      <c r="CI115" s="172"/>
      <c r="CJ115" s="172"/>
      <c r="CK115" s="172"/>
      <c r="CL115" s="172"/>
      <c r="CM115" s="172"/>
      <c r="CN115" s="172"/>
      <c r="CO115" s="172"/>
      <c r="CP115" s="172"/>
      <c r="CQ115" s="172"/>
      <c r="CR115" s="172"/>
      <c r="CS115" s="172"/>
      <c r="CT115" s="172"/>
      <c r="CU115" s="172"/>
      <c r="CV115" s="172"/>
      <c r="CW115" s="172"/>
      <c r="CX115" s="172"/>
    </row>
    <row r="116" spans="1:102" x14ac:dyDescent="0.3">
      <c r="A116" s="31" t="s">
        <v>179</v>
      </c>
      <c r="B116" s="237"/>
      <c r="C116" s="226"/>
      <c r="D116" s="226"/>
      <c r="E116" s="226"/>
      <c r="F116" s="226"/>
      <c r="G116" s="226"/>
      <c r="H116" s="226"/>
      <c r="I116" s="226"/>
      <c r="J116" s="226"/>
      <c r="K116" s="226"/>
      <c r="L116" s="226"/>
      <c r="M116" s="226"/>
      <c r="N116" s="226"/>
      <c r="O116" s="226"/>
      <c r="P116" s="226"/>
      <c r="Q116" s="226"/>
      <c r="R116" s="226"/>
      <c r="S116" s="226"/>
      <c r="T116" s="226"/>
      <c r="U116" s="226"/>
      <c r="V116" s="226"/>
      <c r="W116" s="226"/>
      <c r="X116" s="226"/>
      <c r="Y116" s="226"/>
      <c r="Z116" s="226"/>
      <c r="AA116" s="226"/>
      <c r="AB116" s="226"/>
      <c r="AC116" s="226"/>
      <c r="AD116" s="226"/>
      <c r="AE116" s="226"/>
      <c r="AF116" s="226"/>
      <c r="AG116" s="226"/>
      <c r="AH116" s="226"/>
      <c r="AI116" s="226"/>
      <c r="AJ116" s="226"/>
      <c r="AK116" s="226"/>
      <c r="AL116" s="226"/>
      <c r="AM116" s="226"/>
      <c r="AN116" s="226"/>
      <c r="AO116" s="226"/>
      <c r="AP116" s="226"/>
      <c r="AQ116" s="226"/>
      <c r="AR116" s="226"/>
      <c r="AS116" s="226"/>
      <c r="AT116" s="226"/>
      <c r="AU116" s="226"/>
      <c r="AV116" s="226"/>
      <c r="AW116" s="226"/>
      <c r="AX116" s="226"/>
      <c r="AY116" s="226"/>
      <c r="AZ116" s="226"/>
      <c r="BA116" s="226"/>
      <c r="BB116" s="226"/>
      <c r="BC116" s="226"/>
      <c r="BD116" s="226"/>
      <c r="BE116" s="226"/>
      <c r="BF116" s="226"/>
      <c r="BG116" s="226"/>
      <c r="BH116" s="226"/>
      <c r="BI116" s="226"/>
      <c r="BJ116" s="226"/>
      <c r="BK116" s="226"/>
      <c r="BL116" s="226"/>
      <c r="BM116" s="226"/>
      <c r="BN116" s="226"/>
      <c r="BO116" s="226"/>
      <c r="BP116" s="226"/>
      <c r="BQ116" s="226"/>
      <c r="BR116" s="226"/>
      <c r="BS116" s="226"/>
      <c r="BT116" s="226"/>
      <c r="BU116" s="226"/>
      <c r="BV116" s="226"/>
      <c r="BW116" s="226"/>
      <c r="BX116" s="226"/>
      <c r="BY116" s="226"/>
      <c r="BZ116" s="226"/>
      <c r="CA116" s="226"/>
      <c r="CB116" s="226"/>
      <c r="CC116" s="226"/>
      <c r="CD116" s="226"/>
      <c r="CE116" s="226"/>
      <c r="CF116" s="226"/>
      <c r="CG116" s="226"/>
      <c r="CH116" s="226"/>
      <c r="CI116" s="226"/>
      <c r="CJ116" s="226"/>
      <c r="CK116" s="226"/>
      <c r="CL116" s="226"/>
      <c r="CM116" s="226"/>
      <c r="CN116" s="226"/>
      <c r="CO116" s="226"/>
      <c r="CP116" s="226"/>
      <c r="CQ116" s="226"/>
      <c r="CR116" s="226"/>
      <c r="CS116" s="226"/>
      <c r="CT116" s="226"/>
      <c r="CU116" s="226"/>
      <c r="CV116" s="226"/>
      <c r="CW116" s="226"/>
      <c r="CX116" s="226"/>
    </row>
    <row r="117" spans="1:102" x14ac:dyDescent="0.3">
      <c r="A117" s="170" t="s">
        <v>182</v>
      </c>
      <c r="B117" s="236"/>
      <c r="C117" s="171">
        <f t="shared" ref="C117:AH117" si="8">batt_computed_bank_capacity*batt_replacement_cost*(1+batt_replacement_cost_escal/100+inflation_rate/100)^(C95-1)</f>
        <v>0</v>
      </c>
      <c r="D117" s="171">
        <f t="shared" si="8"/>
        <v>0</v>
      </c>
      <c r="E117" s="171">
        <f t="shared" si="8"/>
        <v>0</v>
      </c>
      <c r="F117" s="171">
        <f t="shared" si="8"/>
        <v>0</v>
      </c>
      <c r="G117" s="171">
        <f t="shared" si="8"/>
        <v>0</v>
      </c>
      <c r="H117" s="171">
        <f t="shared" si="8"/>
        <v>0</v>
      </c>
      <c r="I117" s="171">
        <f t="shared" si="8"/>
        <v>0</v>
      </c>
      <c r="J117" s="171">
        <f t="shared" si="8"/>
        <v>0</v>
      </c>
      <c r="K117" s="171">
        <f t="shared" si="8"/>
        <v>0</v>
      </c>
      <c r="L117" s="171">
        <f t="shared" si="8"/>
        <v>0</v>
      </c>
      <c r="M117" s="171">
        <f t="shared" si="8"/>
        <v>0</v>
      </c>
      <c r="N117" s="171">
        <f t="shared" si="8"/>
        <v>0</v>
      </c>
      <c r="O117" s="171">
        <f t="shared" si="8"/>
        <v>0</v>
      </c>
      <c r="P117" s="171">
        <f t="shared" si="8"/>
        <v>0</v>
      </c>
      <c r="Q117" s="171">
        <f t="shared" si="8"/>
        <v>0</v>
      </c>
      <c r="R117" s="171">
        <f t="shared" si="8"/>
        <v>0</v>
      </c>
      <c r="S117" s="171">
        <f t="shared" si="8"/>
        <v>0</v>
      </c>
      <c r="T117" s="171">
        <f t="shared" si="8"/>
        <v>0</v>
      </c>
      <c r="U117" s="171">
        <f t="shared" si="8"/>
        <v>0</v>
      </c>
      <c r="V117" s="171">
        <f t="shared" si="8"/>
        <v>0</v>
      </c>
      <c r="W117" s="171">
        <f t="shared" si="8"/>
        <v>0</v>
      </c>
      <c r="X117" s="171">
        <f t="shared" si="8"/>
        <v>0</v>
      </c>
      <c r="Y117" s="171">
        <f t="shared" si="8"/>
        <v>0</v>
      </c>
      <c r="Z117" s="171">
        <f t="shared" si="8"/>
        <v>0</v>
      </c>
      <c r="AA117" s="171">
        <f t="shared" si="8"/>
        <v>0</v>
      </c>
      <c r="AB117" s="171">
        <f t="shared" si="8"/>
        <v>0</v>
      </c>
      <c r="AC117" s="171">
        <f t="shared" si="8"/>
        <v>0</v>
      </c>
      <c r="AD117" s="171">
        <f t="shared" si="8"/>
        <v>0</v>
      </c>
      <c r="AE117" s="171">
        <f t="shared" si="8"/>
        <v>0</v>
      </c>
      <c r="AF117" s="171">
        <f t="shared" si="8"/>
        <v>0</v>
      </c>
      <c r="AG117" s="171">
        <f t="shared" si="8"/>
        <v>0</v>
      </c>
      <c r="AH117" s="171">
        <f t="shared" si="8"/>
        <v>0</v>
      </c>
      <c r="AI117" s="171">
        <f t="shared" ref="AI117:BN117" si="9">batt_computed_bank_capacity*batt_replacement_cost*(1+batt_replacement_cost_escal/100+inflation_rate/100)^(AI95-1)</f>
        <v>0</v>
      </c>
      <c r="AJ117" s="171">
        <f t="shared" si="9"/>
        <v>0</v>
      </c>
      <c r="AK117" s="171">
        <f t="shared" si="9"/>
        <v>0</v>
      </c>
      <c r="AL117" s="171">
        <f t="shared" si="9"/>
        <v>0</v>
      </c>
      <c r="AM117" s="171">
        <f t="shared" si="9"/>
        <v>0</v>
      </c>
      <c r="AN117" s="171">
        <f t="shared" si="9"/>
        <v>0</v>
      </c>
      <c r="AO117" s="171">
        <f t="shared" si="9"/>
        <v>0</v>
      </c>
      <c r="AP117" s="171">
        <f t="shared" si="9"/>
        <v>0</v>
      </c>
      <c r="AQ117" s="171">
        <f t="shared" si="9"/>
        <v>0</v>
      </c>
      <c r="AR117" s="171">
        <f t="shared" si="9"/>
        <v>0</v>
      </c>
      <c r="AS117" s="171">
        <f t="shared" si="9"/>
        <v>0</v>
      </c>
      <c r="AT117" s="171">
        <f t="shared" si="9"/>
        <v>0</v>
      </c>
      <c r="AU117" s="171">
        <f t="shared" si="9"/>
        <v>0</v>
      </c>
      <c r="AV117" s="171">
        <f t="shared" si="9"/>
        <v>0</v>
      </c>
      <c r="AW117" s="171">
        <f t="shared" si="9"/>
        <v>0</v>
      </c>
      <c r="AX117" s="171">
        <f t="shared" si="9"/>
        <v>0</v>
      </c>
      <c r="AY117" s="171">
        <f t="shared" si="9"/>
        <v>0</v>
      </c>
      <c r="AZ117" s="171">
        <f t="shared" si="9"/>
        <v>0</v>
      </c>
      <c r="BA117" s="171">
        <f t="shared" si="9"/>
        <v>0</v>
      </c>
      <c r="BB117" s="171">
        <f t="shared" si="9"/>
        <v>0</v>
      </c>
      <c r="BC117" s="171">
        <f t="shared" si="9"/>
        <v>0</v>
      </c>
      <c r="BD117" s="171">
        <f t="shared" si="9"/>
        <v>0</v>
      </c>
      <c r="BE117" s="171">
        <f t="shared" si="9"/>
        <v>0</v>
      </c>
      <c r="BF117" s="171">
        <f t="shared" si="9"/>
        <v>0</v>
      </c>
      <c r="BG117" s="171">
        <f t="shared" si="9"/>
        <v>0</v>
      </c>
      <c r="BH117" s="171">
        <f t="shared" si="9"/>
        <v>0</v>
      </c>
      <c r="BI117" s="171">
        <f t="shared" si="9"/>
        <v>0</v>
      </c>
      <c r="BJ117" s="171">
        <f t="shared" si="9"/>
        <v>0</v>
      </c>
      <c r="BK117" s="171">
        <f t="shared" si="9"/>
        <v>0</v>
      </c>
      <c r="BL117" s="171">
        <f t="shared" si="9"/>
        <v>0</v>
      </c>
      <c r="BM117" s="171">
        <f t="shared" si="9"/>
        <v>0</v>
      </c>
      <c r="BN117" s="171">
        <f t="shared" si="9"/>
        <v>0</v>
      </c>
      <c r="BO117" s="171">
        <f t="shared" ref="BO117:CX117" si="10">batt_computed_bank_capacity*batt_replacement_cost*(1+batt_replacement_cost_escal/100+inflation_rate/100)^(BO95-1)</f>
        <v>0</v>
      </c>
      <c r="BP117" s="171">
        <f t="shared" si="10"/>
        <v>0</v>
      </c>
      <c r="BQ117" s="171">
        <f t="shared" si="10"/>
        <v>0</v>
      </c>
      <c r="BR117" s="171">
        <f t="shared" si="10"/>
        <v>0</v>
      </c>
      <c r="BS117" s="171">
        <f t="shared" si="10"/>
        <v>0</v>
      </c>
      <c r="BT117" s="171">
        <f t="shared" si="10"/>
        <v>0</v>
      </c>
      <c r="BU117" s="171">
        <f t="shared" si="10"/>
        <v>0</v>
      </c>
      <c r="BV117" s="171">
        <f t="shared" si="10"/>
        <v>0</v>
      </c>
      <c r="BW117" s="171">
        <f t="shared" si="10"/>
        <v>0</v>
      </c>
      <c r="BX117" s="171">
        <f t="shared" si="10"/>
        <v>0</v>
      </c>
      <c r="BY117" s="171">
        <f t="shared" si="10"/>
        <v>0</v>
      </c>
      <c r="BZ117" s="171">
        <f t="shared" si="10"/>
        <v>0</v>
      </c>
      <c r="CA117" s="171">
        <f t="shared" si="10"/>
        <v>0</v>
      </c>
      <c r="CB117" s="171">
        <f t="shared" si="10"/>
        <v>0</v>
      </c>
      <c r="CC117" s="171">
        <f t="shared" si="10"/>
        <v>0</v>
      </c>
      <c r="CD117" s="171">
        <f t="shared" si="10"/>
        <v>0</v>
      </c>
      <c r="CE117" s="171">
        <f t="shared" si="10"/>
        <v>0</v>
      </c>
      <c r="CF117" s="171">
        <f t="shared" si="10"/>
        <v>0</v>
      </c>
      <c r="CG117" s="171">
        <f t="shared" si="10"/>
        <v>0</v>
      </c>
      <c r="CH117" s="171">
        <f t="shared" si="10"/>
        <v>0</v>
      </c>
      <c r="CI117" s="171">
        <f t="shared" si="10"/>
        <v>0</v>
      </c>
      <c r="CJ117" s="171">
        <f t="shared" si="10"/>
        <v>0</v>
      </c>
      <c r="CK117" s="171">
        <f t="shared" si="10"/>
        <v>0</v>
      </c>
      <c r="CL117" s="171">
        <f t="shared" si="10"/>
        <v>0</v>
      </c>
      <c r="CM117" s="171">
        <f t="shared" si="10"/>
        <v>0</v>
      </c>
      <c r="CN117" s="171">
        <f t="shared" si="10"/>
        <v>0</v>
      </c>
      <c r="CO117" s="171">
        <f t="shared" si="10"/>
        <v>0</v>
      </c>
      <c r="CP117" s="171">
        <f t="shared" si="10"/>
        <v>0</v>
      </c>
      <c r="CQ117" s="171">
        <f t="shared" si="10"/>
        <v>0</v>
      </c>
      <c r="CR117" s="171">
        <f t="shared" si="10"/>
        <v>0</v>
      </c>
      <c r="CS117" s="171">
        <f t="shared" si="10"/>
        <v>0</v>
      </c>
      <c r="CT117" s="171">
        <f t="shared" si="10"/>
        <v>0</v>
      </c>
      <c r="CU117" s="171">
        <f t="shared" si="10"/>
        <v>0</v>
      </c>
      <c r="CV117" s="171">
        <f t="shared" si="10"/>
        <v>0</v>
      </c>
      <c r="CW117" s="171">
        <f t="shared" si="10"/>
        <v>0</v>
      </c>
      <c r="CX117" s="171">
        <f t="shared" si="10"/>
        <v>0</v>
      </c>
    </row>
    <row r="118" spans="1:102" x14ac:dyDescent="0.3">
      <c r="A118" s="31" t="s">
        <v>181</v>
      </c>
      <c r="B118" s="172"/>
      <c r="C118" s="234"/>
      <c r="D118" s="234"/>
      <c r="E118" s="234"/>
      <c r="F118" s="234"/>
      <c r="G118" s="234"/>
      <c r="H118" s="234"/>
      <c r="I118" s="234"/>
      <c r="J118" s="234"/>
      <c r="K118" s="234"/>
      <c r="L118" s="234"/>
      <c r="M118" s="234"/>
      <c r="N118" s="234"/>
      <c r="O118" s="234"/>
      <c r="P118" s="234"/>
      <c r="Q118" s="234"/>
      <c r="R118" s="234"/>
      <c r="S118" s="234"/>
      <c r="T118" s="234"/>
      <c r="U118" s="234"/>
      <c r="V118" s="234"/>
      <c r="W118" s="234"/>
      <c r="X118" s="234"/>
      <c r="Y118" s="234"/>
      <c r="Z118" s="234"/>
      <c r="AA118" s="234"/>
      <c r="AB118" s="234"/>
      <c r="AC118" s="234"/>
      <c r="AD118" s="234"/>
      <c r="AE118" s="234"/>
      <c r="AF118" s="234"/>
      <c r="AG118" s="234"/>
      <c r="AH118" s="234"/>
      <c r="AI118" s="234"/>
      <c r="AJ118" s="234"/>
      <c r="AK118" s="234"/>
      <c r="AL118" s="234"/>
      <c r="AM118" s="234"/>
      <c r="AN118" s="234"/>
      <c r="AO118" s="234"/>
      <c r="AP118" s="234"/>
      <c r="AQ118" s="234"/>
      <c r="AR118" s="234"/>
      <c r="AS118" s="234"/>
      <c r="AT118" s="234"/>
      <c r="AU118" s="234"/>
      <c r="AV118" s="234"/>
      <c r="AW118" s="234"/>
      <c r="AX118" s="234"/>
      <c r="AY118" s="234"/>
      <c r="AZ118" s="234"/>
      <c r="BA118" s="234"/>
      <c r="BB118" s="234"/>
      <c r="BC118" s="234"/>
      <c r="BD118" s="234"/>
      <c r="BE118" s="234"/>
      <c r="BF118" s="234"/>
      <c r="BG118" s="234"/>
      <c r="BH118" s="234"/>
      <c r="BI118" s="234"/>
      <c r="BJ118" s="234"/>
      <c r="BK118" s="234"/>
      <c r="BL118" s="234"/>
      <c r="BM118" s="234"/>
      <c r="BN118" s="234"/>
      <c r="BO118" s="234"/>
      <c r="BP118" s="234"/>
      <c r="BQ118" s="234"/>
      <c r="BR118" s="234"/>
      <c r="BS118" s="234"/>
      <c r="BT118" s="234"/>
      <c r="BU118" s="234"/>
      <c r="BV118" s="234"/>
      <c r="BW118" s="234"/>
      <c r="BX118" s="234"/>
      <c r="BY118" s="234"/>
      <c r="BZ118" s="234"/>
      <c r="CA118" s="234"/>
      <c r="CB118" s="234"/>
      <c r="CC118" s="234"/>
      <c r="CD118" s="234"/>
      <c r="CE118" s="234"/>
      <c r="CF118" s="234"/>
      <c r="CG118" s="234"/>
      <c r="CH118" s="234"/>
      <c r="CI118" s="234"/>
      <c r="CJ118" s="234"/>
      <c r="CK118" s="234"/>
      <c r="CL118" s="234"/>
      <c r="CM118" s="234"/>
      <c r="CN118" s="234"/>
      <c r="CO118" s="234"/>
      <c r="CP118" s="234"/>
      <c r="CQ118" s="234"/>
      <c r="CR118" s="234"/>
      <c r="CS118" s="234"/>
      <c r="CT118" s="234"/>
      <c r="CU118" s="234"/>
      <c r="CV118" s="234"/>
      <c r="CW118" s="234"/>
      <c r="CX118" s="234"/>
    </row>
    <row r="119" spans="1:102" x14ac:dyDescent="0.3">
      <c r="A119" s="31" t="s">
        <v>175</v>
      </c>
      <c r="B119" s="172"/>
      <c r="C119" s="171">
        <f>C117*C118</f>
        <v>0</v>
      </c>
      <c r="D119" s="171">
        <f t="shared" ref="D119:BO119" si="11">D117*D118</f>
        <v>0</v>
      </c>
      <c r="E119" s="171">
        <f t="shared" si="11"/>
        <v>0</v>
      </c>
      <c r="F119" s="171">
        <f t="shared" si="11"/>
        <v>0</v>
      </c>
      <c r="G119" s="171">
        <f t="shared" si="11"/>
        <v>0</v>
      </c>
      <c r="H119" s="171">
        <f t="shared" si="11"/>
        <v>0</v>
      </c>
      <c r="I119" s="171">
        <f t="shared" si="11"/>
        <v>0</v>
      </c>
      <c r="J119" s="171">
        <f t="shared" si="11"/>
        <v>0</v>
      </c>
      <c r="K119" s="171">
        <f t="shared" si="11"/>
        <v>0</v>
      </c>
      <c r="L119" s="171">
        <f t="shared" si="11"/>
        <v>0</v>
      </c>
      <c r="M119" s="171">
        <f t="shared" si="11"/>
        <v>0</v>
      </c>
      <c r="N119" s="171">
        <f t="shared" si="11"/>
        <v>0</v>
      </c>
      <c r="O119" s="171">
        <f t="shared" si="11"/>
        <v>0</v>
      </c>
      <c r="P119" s="171">
        <f t="shared" si="11"/>
        <v>0</v>
      </c>
      <c r="Q119" s="171">
        <f t="shared" si="11"/>
        <v>0</v>
      </c>
      <c r="R119" s="171">
        <f t="shared" si="11"/>
        <v>0</v>
      </c>
      <c r="S119" s="171">
        <f t="shared" si="11"/>
        <v>0</v>
      </c>
      <c r="T119" s="171">
        <f t="shared" si="11"/>
        <v>0</v>
      </c>
      <c r="U119" s="171">
        <f t="shared" si="11"/>
        <v>0</v>
      </c>
      <c r="V119" s="171">
        <f t="shared" si="11"/>
        <v>0</v>
      </c>
      <c r="W119" s="171">
        <f t="shared" si="11"/>
        <v>0</v>
      </c>
      <c r="X119" s="171">
        <f t="shared" si="11"/>
        <v>0</v>
      </c>
      <c r="Y119" s="171">
        <f t="shared" si="11"/>
        <v>0</v>
      </c>
      <c r="Z119" s="171">
        <f t="shared" si="11"/>
        <v>0</v>
      </c>
      <c r="AA119" s="171">
        <f t="shared" si="11"/>
        <v>0</v>
      </c>
      <c r="AB119" s="171">
        <f t="shared" si="11"/>
        <v>0</v>
      </c>
      <c r="AC119" s="171">
        <f t="shared" si="11"/>
        <v>0</v>
      </c>
      <c r="AD119" s="171">
        <f t="shared" si="11"/>
        <v>0</v>
      </c>
      <c r="AE119" s="171">
        <f t="shared" si="11"/>
        <v>0</v>
      </c>
      <c r="AF119" s="171">
        <f t="shared" si="11"/>
        <v>0</v>
      </c>
      <c r="AG119" s="171">
        <f t="shared" si="11"/>
        <v>0</v>
      </c>
      <c r="AH119" s="171">
        <f t="shared" si="11"/>
        <v>0</v>
      </c>
      <c r="AI119" s="171">
        <f t="shared" si="11"/>
        <v>0</v>
      </c>
      <c r="AJ119" s="171">
        <f t="shared" si="11"/>
        <v>0</v>
      </c>
      <c r="AK119" s="171">
        <f t="shared" si="11"/>
        <v>0</v>
      </c>
      <c r="AL119" s="171">
        <f t="shared" si="11"/>
        <v>0</v>
      </c>
      <c r="AM119" s="171">
        <f t="shared" si="11"/>
        <v>0</v>
      </c>
      <c r="AN119" s="171">
        <f t="shared" si="11"/>
        <v>0</v>
      </c>
      <c r="AO119" s="171">
        <f t="shared" si="11"/>
        <v>0</v>
      </c>
      <c r="AP119" s="171">
        <f t="shared" si="11"/>
        <v>0</v>
      </c>
      <c r="AQ119" s="171">
        <f t="shared" si="11"/>
        <v>0</v>
      </c>
      <c r="AR119" s="171">
        <f t="shared" si="11"/>
        <v>0</v>
      </c>
      <c r="AS119" s="171">
        <f t="shared" si="11"/>
        <v>0</v>
      </c>
      <c r="AT119" s="171">
        <f t="shared" si="11"/>
        <v>0</v>
      </c>
      <c r="AU119" s="171">
        <f t="shared" si="11"/>
        <v>0</v>
      </c>
      <c r="AV119" s="171">
        <f t="shared" si="11"/>
        <v>0</v>
      </c>
      <c r="AW119" s="171">
        <f t="shared" si="11"/>
        <v>0</v>
      </c>
      <c r="AX119" s="171">
        <f t="shared" si="11"/>
        <v>0</v>
      </c>
      <c r="AY119" s="171">
        <f t="shared" si="11"/>
        <v>0</v>
      </c>
      <c r="AZ119" s="171">
        <f t="shared" si="11"/>
        <v>0</v>
      </c>
      <c r="BA119" s="171">
        <f t="shared" si="11"/>
        <v>0</v>
      </c>
      <c r="BB119" s="171">
        <f t="shared" si="11"/>
        <v>0</v>
      </c>
      <c r="BC119" s="171">
        <f t="shared" si="11"/>
        <v>0</v>
      </c>
      <c r="BD119" s="171">
        <f t="shared" si="11"/>
        <v>0</v>
      </c>
      <c r="BE119" s="171">
        <f t="shared" si="11"/>
        <v>0</v>
      </c>
      <c r="BF119" s="171">
        <f t="shared" si="11"/>
        <v>0</v>
      </c>
      <c r="BG119" s="171">
        <f t="shared" si="11"/>
        <v>0</v>
      </c>
      <c r="BH119" s="171">
        <f t="shared" si="11"/>
        <v>0</v>
      </c>
      <c r="BI119" s="171">
        <f t="shared" si="11"/>
        <v>0</v>
      </c>
      <c r="BJ119" s="171">
        <f t="shared" si="11"/>
        <v>0</v>
      </c>
      <c r="BK119" s="171">
        <f t="shared" si="11"/>
        <v>0</v>
      </c>
      <c r="BL119" s="171">
        <f t="shared" si="11"/>
        <v>0</v>
      </c>
      <c r="BM119" s="171">
        <f t="shared" si="11"/>
        <v>0</v>
      </c>
      <c r="BN119" s="171">
        <f t="shared" si="11"/>
        <v>0</v>
      </c>
      <c r="BO119" s="171">
        <f t="shared" si="11"/>
        <v>0</v>
      </c>
      <c r="BP119" s="171">
        <f t="shared" ref="BP119:CX119" si="12">BP117*BP118</f>
        <v>0</v>
      </c>
      <c r="BQ119" s="171">
        <f t="shared" si="12"/>
        <v>0</v>
      </c>
      <c r="BR119" s="171">
        <f t="shared" si="12"/>
        <v>0</v>
      </c>
      <c r="BS119" s="171">
        <f t="shared" si="12"/>
        <v>0</v>
      </c>
      <c r="BT119" s="171">
        <f t="shared" si="12"/>
        <v>0</v>
      </c>
      <c r="BU119" s="171">
        <f t="shared" si="12"/>
        <v>0</v>
      </c>
      <c r="BV119" s="171">
        <f t="shared" si="12"/>
        <v>0</v>
      </c>
      <c r="BW119" s="171">
        <f t="shared" si="12"/>
        <v>0</v>
      </c>
      <c r="BX119" s="171">
        <f t="shared" si="12"/>
        <v>0</v>
      </c>
      <c r="BY119" s="171">
        <f t="shared" si="12"/>
        <v>0</v>
      </c>
      <c r="BZ119" s="171">
        <f t="shared" si="12"/>
        <v>0</v>
      </c>
      <c r="CA119" s="171">
        <f t="shared" si="12"/>
        <v>0</v>
      </c>
      <c r="CB119" s="171">
        <f t="shared" si="12"/>
        <v>0</v>
      </c>
      <c r="CC119" s="171">
        <f t="shared" si="12"/>
        <v>0</v>
      </c>
      <c r="CD119" s="171">
        <f t="shared" si="12"/>
        <v>0</v>
      </c>
      <c r="CE119" s="171">
        <f t="shared" si="12"/>
        <v>0</v>
      </c>
      <c r="CF119" s="171">
        <f t="shared" si="12"/>
        <v>0</v>
      </c>
      <c r="CG119" s="171">
        <f t="shared" si="12"/>
        <v>0</v>
      </c>
      <c r="CH119" s="171">
        <f t="shared" si="12"/>
        <v>0</v>
      </c>
      <c r="CI119" s="171">
        <f t="shared" si="12"/>
        <v>0</v>
      </c>
      <c r="CJ119" s="171">
        <f t="shared" si="12"/>
        <v>0</v>
      </c>
      <c r="CK119" s="171">
        <f t="shared" si="12"/>
        <v>0</v>
      </c>
      <c r="CL119" s="171">
        <f t="shared" si="12"/>
        <v>0</v>
      </c>
      <c r="CM119" s="171">
        <f t="shared" si="12"/>
        <v>0</v>
      </c>
      <c r="CN119" s="171">
        <f t="shared" si="12"/>
        <v>0</v>
      </c>
      <c r="CO119" s="171">
        <f t="shared" si="12"/>
        <v>0</v>
      </c>
      <c r="CP119" s="171">
        <f t="shared" si="12"/>
        <v>0</v>
      </c>
      <c r="CQ119" s="171">
        <f t="shared" si="12"/>
        <v>0</v>
      </c>
      <c r="CR119" s="171">
        <f t="shared" si="12"/>
        <v>0</v>
      </c>
      <c r="CS119" s="171">
        <f t="shared" si="12"/>
        <v>0</v>
      </c>
      <c r="CT119" s="171">
        <f t="shared" si="12"/>
        <v>0</v>
      </c>
      <c r="CU119" s="171">
        <f t="shared" si="12"/>
        <v>0</v>
      </c>
      <c r="CV119" s="171">
        <f t="shared" si="12"/>
        <v>0</v>
      </c>
      <c r="CW119" s="171">
        <f t="shared" si="12"/>
        <v>0</v>
      </c>
      <c r="CX119" s="171">
        <f t="shared" si="12"/>
        <v>0</v>
      </c>
    </row>
    <row r="120" spans="1:102" x14ac:dyDescent="0.3">
      <c r="A120" s="173" t="s">
        <v>211</v>
      </c>
      <c r="B120" s="177"/>
      <c r="C120" s="177"/>
      <c r="D120" s="177"/>
      <c r="E120" s="177"/>
      <c r="F120" s="177"/>
      <c r="G120" s="177"/>
      <c r="H120" s="177"/>
      <c r="I120" s="177"/>
      <c r="J120" s="177"/>
      <c r="K120" s="177"/>
      <c r="L120" s="177"/>
      <c r="M120" s="177"/>
      <c r="N120" s="177"/>
      <c r="O120" s="177"/>
      <c r="P120" s="177"/>
      <c r="Q120" s="177"/>
      <c r="R120" s="177"/>
      <c r="S120" s="177"/>
      <c r="T120" s="177"/>
      <c r="U120" s="177"/>
      <c r="V120" s="177"/>
      <c r="W120" s="177"/>
      <c r="X120" s="177"/>
      <c r="Y120" s="177"/>
      <c r="Z120" s="177"/>
      <c r="AA120" s="177"/>
      <c r="AB120" s="177"/>
      <c r="AC120" s="177"/>
      <c r="AD120" s="177"/>
      <c r="AE120" s="177"/>
      <c r="AF120" s="177"/>
      <c r="AG120" s="177"/>
      <c r="AH120" s="177"/>
      <c r="AI120" s="177"/>
      <c r="AJ120" s="177"/>
      <c r="AK120" s="177"/>
      <c r="AL120" s="177"/>
      <c r="AM120" s="177"/>
      <c r="AN120" s="177"/>
      <c r="AO120" s="177"/>
      <c r="AP120" s="177"/>
      <c r="AQ120" s="177"/>
      <c r="AR120" s="177"/>
      <c r="AS120" s="177"/>
      <c r="AT120" s="177"/>
      <c r="AU120" s="177"/>
      <c r="AV120" s="177"/>
      <c r="AW120" s="177"/>
      <c r="AX120" s="177"/>
      <c r="AY120" s="177"/>
      <c r="AZ120" s="177"/>
      <c r="BA120" s="177"/>
      <c r="BB120" s="177"/>
      <c r="BC120" s="177"/>
      <c r="BD120" s="177"/>
      <c r="BE120" s="177"/>
      <c r="BF120" s="177"/>
      <c r="BG120" s="177"/>
      <c r="BH120" s="177"/>
      <c r="BI120" s="177"/>
      <c r="BJ120" s="177"/>
      <c r="BK120" s="177"/>
      <c r="BL120" s="177"/>
      <c r="BM120" s="177"/>
      <c r="BN120" s="177"/>
      <c r="BO120" s="177"/>
      <c r="BP120" s="177"/>
      <c r="BQ120" s="177"/>
      <c r="BR120" s="177"/>
      <c r="BS120" s="177"/>
      <c r="BT120" s="177"/>
      <c r="BU120" s="177"/>
      <c r="BV120" s="177"/>
      <c r="BW120" s="177"/>
      <c r="BX120" s="177"/>
      <c r="BY120" s="177"/>
      <c r="BZ120" s="177"/>
      <c r="CA120" s="177"/>
      <c r="CB120" s="177"/>
      <c r="CC120" s="177"/>
      <c r="CD120" s="177"/>
      <c r="CE120" s="177"/>
      <c r="CF120" s="177"/>
      <c r="CG120" s="177"/>
      <c r="CH120" s="177"/>
      <c r="CI120" s="177"/>
      <c r="CJ120" s="177"/>
      <c r="CK120" s="177"/>
      <c r="CL120" s="177"/>
      <c r="CM120" s="177"/>
      <c r="CN120" s="177"/>
      <c r="CO120" s="177"/>
      <c r="CP120" s="177"/>
      <c r="CQ120" s="177"/>
      <c r="CR120" s="177"/>
      <c r="CS120" s="177"/>
      <c r="CT120" s="177"/>
      <c r="CU120" s="177"/>
      <c r="CV120" s="177"/>
      <c r="CW120" s="177"/>
      <c r="CX120" s="178"/>
    </row>
    <row r="121" spans="1:102" x14ac:dyDescent="0.3">
      <c r="A121" s="197" t="s">
        <v>175</v>
      </c>
      <c r="B121" s="174">
        <v>0</v>
      </c>
      <c r="C121" s="238">
        <v>0</v>
      </c>
      <c r="D121" s="232">
        <v>0</v>
      </c>
      <c r="E121" s="232">
        <v>0</v>
      </c>
      <c r="F121" s="232">
        <v>0</v>
      </c>
      <c r="G121" s="232">
        <v>0</v>
      </c>
      <c r="H121" s="232">
        <v>0</v>
      </c>
      <c r="I121" s="232">
        <v>0</v>
      </c>
      <c r="J121" s="232">
        <v>0</v>
      </c>
      <c r="K121" s="232">
        <v>0</v>
      </c>
      <c r="L121" s="232">
        <v>0</v>
      </c>
      <c r="M121" s="232">
        <v>0</v>
      </c>
      <c r="N121" s="232">
        <v>0</v>
      </c>
      <c r="O121" s="232">
        <v>0</v>
      </c>
      <c r="P121" s="232">
        <v>0</v>
      </c>
      <c r="Q121" s="232">
        <v>0</v>
      </c>
      <c r="R121" s="232">
        <v>0</v>
      </c>
      <c r="S121" s="232">
        <v>0</v>
      </c>
      <c r="T121" s="232">
        <v>0</v>
      </c>
      <c r="U121" s="232">
        <v>0</v>
      </c>
      <c r="V121" s="232">
        <v>0</v>
      </c>
      <c r="W121" s="232">
        <v>0</v>
      </c>
      <c r="X121" s="232">
        <v>0</v>
      </c>
      <c r="Y121" s="232">
        <v>0</v>
      </c>
      <c r="Z121" s="232">
        <v>0</v>
      </c>
      <c r="AA121" s="232">
        <v>0</v>
      </c>
      <c r="AB121" s="232">
        <v>0</v>
      </c>
      <c r="AC121" s="232">
        <v>0</v>
      </c>
      <c r="AD121" s="232">
        <v>0</v>
      </c>
      <c r="AE121" s="232">
        <v>0</v>
      </c>
      <c r="AF121" s="232">
        <v>0</v>
      </c>
      <c r="AG121" s="232"/>
      <c r="AH121" s="232"/>
      <c r="AI121" s="232"/>
      <c r="AJ121" s="232"/>
      <c r="AK121" s="232"/>
      <c r="AL121" s="232"/>
      <c r="AM121" s="232"/>
      <c r="AN121" s="232"/>
      <c r="AO121" s="232"/>
      <c r="AP121" s="232"/>
      <c r="AQ121" s="232"/>
      <c r="AR121" s="232"/>
      <c r="AS121" s="232"/>
      <c r="AT121" s="232"/>
      <c r="AU121" s="232"/>
      <c r="AV121" s="232"/>
      <c r="AW121" s="232"/>
      <c r="AX121" s="232"/>
      <c r="AY121" s="232"/>
      <c r="AZ121" s="232"/>
      <c r="BA121" s="232"/>
      <c r="BB121" s="232"/>
      <c r="BC121" s="232"/>
      <c r="BD121" s="232"/>
      <c r="BE121" s="232"/>
      <c r="BF121" s="232"/>
      <c r="BG121" s="232"/>
      <c r="BH121" s="232"/>
      <c r="BI121" s="232"/>
      <c r="BJ121" s="232"/>
      <c r="BK121" s="232"/>
      <c r="BL121" s="232"/>
      <c r="BM121" s="232"/>
      <c r="BN121" s="232"/>
      <c r="BO121" s="232"/>
      <c r="BP121" s="232"/>
      <c r="BQ121" s="232"/>
      <c r="BR121" s="232"/>
      <c r="BS121" s="232"/>
      <c r="BT121" s="232"/>
      <c r="BU121" s="232"/>
      <c r="BV121" s="232"/>
      <c r="BW121" s="232"/>
      <c r="BX121" s="232"/>
      <c r="BY121" s="232"/>
      <c r="BZ121" s="232"/>
      <c r="CA121" s="232"/>
      <c r="CB121" s="232"/>
      <c r="CC121" s="232"/>
      <c r="CD121" s="232"/>
      <c r="CE121" s="232"/>
      <c r="CF121" s="232"/>
      <c r="CG121" s="232"/>
      <c r="CH121" s="232"/>
      <c r="CI121" s="232"/>
      <c r="CJ121" s="232"/>
      <c r="CK121" s="232"/>
      <c r="CL121" s="232"/>
      <c r="CM121" s="232"/>
      <c r="CN121" s="232"/>
      <c r="CO121" s="232"/>
      <c r="CP121" s="232"/>
      <c r="CQ121" s="232"/>
      <c r="CR121" s="232"/>
      <c r="CS121" s="232"/>
      <c r="CT121" s="232"/>
      <c r="CU121" s="232"/>
      <c r="CV121" s="232"/>
      <c r="CW121" s="232"/>
      <c r="CX121" s="232"/>
    </row>
    <row r="122" spans="1:102" x14ac:dyDescent="0.3">
      <c r="A122" s="173" t="s">
        <v>230</v>
      </c>
      <c r="B122" s="177"/>
      <c r="C122" s="177"/>
      <c r="D122" s="177"/>
      <c r="E122" s="177"/>
      <c r="F122" s="177"/>
      <c r="G122" s="177"/>
      <c r="H122" s="177"/>
      <c r="I122" s="177"/>
      <c r="J122" s="177"/>
      <c r="K122" s="177"/>
      <c r="L122" s="177"/>
      <c r="M122" s="177"/>
      <c r="N122" s="177"/>
      <c r="O122" s="177"/>
      <c r="P122" s="177"/>
      <c r="Q122" s="177"/>
      <c r="R122" s="177"/>
      <c r="S122" s="177"/>
      <c r="T122" s="177"/>
      <c r="U122" s="177"/>
      <c r="V122" s="177"/>
      <c r="W122" s="177"/>
      <c r="X122" s="177"/>
      <c r="Y122" s="177"/>
      <c r="Z122" s="177"/>
      <c r="AA122" s="177"/>
      <c r="AB122" s="177"/>
      <c r="AC122" s="177"/>
      <c r="AD122" s="177"/>
      <c r="AE122" s="177"/>
      <c r="AF122" s="177"/>
      <c r="AG122" s="177"/>
      <c r="AH122" s="177"/>
      <c r="AI122" s="177"/>
      <c r="AJ122" s="177"/>
      <c r="AK122" s="177"/>
      <c r="AL122" s="177"/>
      <c r="AM122" s="177"/>
      <c r="AN122" s="177"/>
      <c r="AO122" s="177"/>
      <c r="AP122" s="177"/>
      <c r="AQ122" s="177"/>
      <c r="AR122" s="177"/>
      <c r="AS122" s="177"/>
      <c r="AT122" s="177"/>
      <c r="AU122" s="177"/>
      <c r="AV122" s="177"/>
      <c r="AW122" s="177"/>
      <c r="AX122" s="177"/>
      <c r="AY122" s="177"/>
      <c r="AZ122" s="177"/>
      <c r="BA122" s="177"/>
      <c r="BB122" s="177"/>
      <c r="BC122" s="177"/>
      <c r="BD122" s="177"/>
      <c r="BE122" s="177"/>
      <c r="BF122" s="177"/>
      <c r="BG122" s="177"/>
      <c r="BH122" s="177"/>
      <c r="BI122" s="177"/>
      <c r="BJ122" s="177"/>
      <c r="BK122" s="177"/>
      <c r="BL122" s="177"/>
      <c r="BM122" s="177"/>
      <c r="BN122" s="177"/>
      <c r="BO122" s="177"/>
      <c r="BP122" s="177"/>
      <c r="BQ122" s="177"/>
      <c r="BR122" s="177"/>
      <c r="BS122" s="177"/>
      <c r="BT122" s="177"/>
      <c r="BU122" s="177"/>
      <c r="BV122" s="177"/>
      <c r="BW122" s="177"/>
      <c r="BX122" s="177"/>
      <c r="BY122" s="177"/>
      <c r="BZ122" s="177"/>
      <c r="CA122" s="177"/>
      <c r="CB122" s="177"/>
      <c r="CC122" s="177"/>
      <c r="CD122" s="177"/>
      <c r="CE122" s="177"/>
      <c r="CF122" s="177"/>
      <c r="CG122" s="177"/>
      <c r="CH122" s="177"/>
      <c r="CI122" s="177"/>
      <c r="CJ122" s="177"/>
      <c r="CK122" s="177"/>
      <c r="CL122" s="177"/>
      <c r="CM122" s="177"/>
      <c r="CN122" s="177"/>
      <c r="CO122" s="177"/>
      <c r="CP122" s="177"/>
      <c r="CQ122" s="177"/>
      <c r="CR122" s="177"/>
      <c r="CS122" s="177"/>
      <c r="CT122" s="177"/>
      <c r="CU122" s="177"/>
      <c r="CV122" s="177"/>
      <c r="CW122" s="177"/>
      <c r="CX122" s="178"/>
    </row>
    <row r="123" spans="1:102" x14ac:dyDescent="0.3">
      <c r="A123" s="195" t="s">
        <v>231</v>
      </c>
      <c r="B123" s="176">
        <v>0</v>
      </c>
      <c r="C123" s="239">
        <v>0</v>
      </c>
      <c r="D123" s="239">
        <v>0</v>
      </c>
      <c r="E123" s="239">
        <v>0</v>
      </c>
      <c r="F123" s="239">
        <v>0</v>
      </c>
      <c r="G123" s="239">
        <v>0</v>
      </c>
      <c r="H123" s="239">
        <v>0</v>
      </c>
      <c r="I123" s="239">
        <v>0</v>
      </c>
      <c r="J123" s="239">
        <v>0</v>
      </c>
      <c r="K123" s="239">
        <v>0</v>
      </c>
      <c r="L123" s="239">
        <v>0</v>
      </c>
      <c r="M123" s="239">
        <v>0</v>
      </c>
      <c r="N123" s="239">
        <v>0</v>
      </c>
      <c r="O123" s="239">
        <v>0</v>
      </c>
      <c r="P123" s="239">
        <v>0</v>
      </c>
      <c r="Q123" s="239">
        <v>0</v>
      </c>
      <c r="R123" s="239">
        <v>0</v>
      </c>
      <c r="S123" s="239">
        <v>0</v>
      </c>
      <c r="T123" s="239">
        <v>0</v>
      </c>
      <c r="U123" s="239">
        <v>0</v>
      </c>
      <c r="V123" s="239">
        <v>0</v>
      </c>
      <c r="W123" s="239">
        <v>0</v>
      </c>
      <c r="X123" s="239">
        <v>0</v>
      </c>
      <c r="Y123" s="239">
        <v>0</v>
      </c>
      <c r="Z123" s="239">
        <v>0</v>
      </c>
      <c r="AA123" s="239">
        <v>0</v>
      </c>
      <c r="AB123" s="239">
        <v>0</v>
      </c>
      <c r="AC123" s="239">
        <v>0</v>
      </c>
      <c r="AD123" s="239">
        <v>0</v>
      </c>
      <c r="AE123" s="239">
        <v>0</v>
      </c>
      <c r="AF123" s="239">
        <v>0</v>
      </c>
      <c r="AG123" s="239"/>
      <c r="AH123" s="239"/>
      <c r="AI123" s="239"/>
      <c r="AJ123" s="239"/>
      <c r="AK123" s="239"/>
      <c r="AL123" s="239"/>
      <c r="AM123" s="239"/>
      <c r="AN123" s="239"/>
      <c r="AO123" s="239"/>
      <c r="AP123" s="239"/>
      <c r="AQ123" s="239"/>
      <c r="AR123" s="239"/>
      <c r="AS123" s="239"/>
      <c r="AT123" s="239"/>
      <c r="AU123" s="239"/>
      <c r="AV123" s="239"/>
      <c r="AW123" s="239"/>
      <c r="AX123" s="239"/>
      <c r="AY123" s="239"/>
      <c r="AZ123" s="239"/>
      <c r="BA123" s="239"/>
      <c r="BB123" s="239"/>
      <c r="BC123" s="239"/>
      <c r="BD123" s="239"/>
      <c r="BE123" s="239"/>
      <c r="BF123" s="239"/>
      <c r="BG123" s="239"/>
      <c r="BH123" s="239"/>
      <c r="BI123" s="239"/>
      <c r="BJ123" s="239"/>
      <c r="BK123" s="239"/>
      <c r="BL123" s="239"/>
      <c r="BM123" s="239"/>
      <c r="BN123" s="239"/>
      <c r="BO123" s="239"/>
      <c r="BP123" s="239"/>
      <c r="BQ123" s="239"/>
      <c r="BR123" s="239"/>
      <c r="BS123" s="239"/>
      <c r="BT123" s="239"/>
      <c r="BU123" s="239"/>
      <c r="BV123" s="239"/>
      <c r="BW123" s="239"/>
      <c r="BX123" s="239"/>
      <c r="BY123" s="239"/>
      <c r="BZ123" s="239"/>
      <c r="CA123" s="239"/>
      <c r="CB123" s="239"/>
      <c r="CC123" s="239"/>
      <c r="CD123" s="239"/>
      <c r="CE123" s="239"/>
      <c r="CF123" s="239"/>
      <c r="CG123" s="239"/>
      <c r="CH123" s="239"/>
      <c r="CI123" s="239"/>
      <c r="CJ123" s="239"/>
      <c r="CK123" s="239"/>
      <c r="CL123" s="239"/>
      <c r="CM123" s="239"/>
      <c r="CN123" s="239"/>
      <c r="CO123" s="239"/>
      <c r="CP123" s="239"/>
      <c r="CQ123" s="239"/>
      <c r="CR123" s="239"/>
      <c r="CS123" s="239"/>
      <c r="CT123" s="239"/>
      <c r="CU123" s="239"/>
      <c r="CV123" s="239"/>
      <c r="CW123" s="239"/>
      <c r="CX123" s="239"/>
    </row>
    <row r="124" spans="1:102" x14ac:dyDescent="0.3">
      <c r="A124" s="215" t="s">
        <v>232</v>
      </c>
      <c r="B124" s="180">
        <v>0</v>
      </c>
      <c r="C124" s="239">
        <v>0</v>
      </c>
      <c r="D124" s="239">
        <v>0</v>
      </c>
      <c r="E124" s="239">
        <v>0</v>
      </c>
      <c r="F124" s="239">
        <v>0</v>
      </c>
      <c r="G124" s="239">
        <v>0</v>
      </c>
      <c r="H124" s="239">
        <v>0</v>
      </c>
      <c r="I124" s="239">
        <v>0</v>
      </c>
      <c r="J124" s="239">
        <v>0</v>
      </c>
      <c r="K124" s="239">
        <v>0</v>
      </c>
      <c r="L124" s="239">
        <v>0</v>
      </c>
      <c r="M124" s="239">
        <v>0</v>
      </c>
      <c r="N124" s="239">
        <v>0</v>
      </c>
      <c r="O124" s="239">
        <v>0</v>
      </c>
      <c r="P124" s="239">
        <v>0</v>
      </c>
      <c r="Q124" s="239">
        <v>0</v>
      </c>
      <c r="R124" s="239">
        <v>0</v>
      </c>
      <c r="S124" s="239">
        <v>0</v>
      </c>
      <c r="T124" s="239">
        <v>0</v>
      </c>
      <c r="U124" s="239">
        <v>0</v>
      </c>
      <c r="V124" s="239">
        <v>0</v>
      </c>
      <c r="W124" s="239">
        <v>0</v>
      </c>
      <c r="X124" s="239">
        <v>0</v>
      </c>
      <c r="Y124" s="239">
        <v>0</v>
      </c>
      <c r="Z124" s="239">
        <v>0</v>
      </c>
      <c r="AA124" s="239">
        <v>0</v>
      </c>
      <c r="AB124" s="239">
        <v>0</v>
      </c>
      <c r="AC124" s="239">
        <v>0</v>
      </c>
      <c r="AD124" s="239">
        <v>0</v>
      </c>
      <c r="AE124" s="239">
        <v>0</v>
      </c>
      <c r="AF124" s="239">
        <v>0</v>
      </c>
      <c r="AG124" s="239"/>
      <c r="AH124" s="239"/>
      <c r="AI124" s="239"/>
      <c r="AJ124" s="239"/>
      <c r="AK124" s="239"/>
      <c r="AL124" s="239"/>
      <c r="AM124" s="239"/>
      <c r="AN124" s="239"/>
      <c r="AO124" s="239"/>
      <c r="AP124" s="239"/>
      <c r="AQ124" s="239"/>
      <c r="AR124" s="239"/>
      <c r="AS124" s="239"/>
      <c r="AT124" s="239"/>
      <c r="AU124" s="239"/>
      <c r="AV124" s="239"/>
      <c r="AW124" s="239"/>
      <c r="AX124" s="239"/>
      <c r="AY124" s="239"/>
      <c r="AZ124" s="239"/>
      <c r="BA124" s="239"/>
      <c r="BB124" s="239"/>
      <c r="BC124" s="239"/>
      <c r="BD124" s="239"/>
      <c r="BE124" s="239"/>
      <c r="BF124" s="239"/>
      <c r="BG124" s="239"/>
      <c r="BH124" s="239"/>
      <c r="BI124" s="239"/>
      <c r="BJ124" s="239"/>
      <c r="BK124" s="239"/>
      <c r="BL124" s="239"/>
      <c r="BM124" s="239"/>
      <c r="BN124" s="239"/>
      <c r="BO124" s="239"/>
      <c r="BP124" s="239"/>
      <c r="BQ124" s="239"/>
      <c r="BR124" s="239"/>
      <c r="BS124" s="239"/>
      <c r="BT124" s="239"/>
      <c r="BU124" s="239"/>
      <c r="BV124" s="239"/>
      <c r="BW124" s="239"/>
      <c r="BX124" s="239"/>
      <c r="BY124" s="239"/>
      <c r="BZ124" s="239"/>
      <c r="CA124" s="239"/>
      <c r="CB124" s="239"/>
      <c r="CC124" s="239"/>
      <c r="CD124" s="239"/>
      <c r="CE124" s="239"/>
      <c r="CF124" s="239"/>
      <c r="CG124" s="239"/>
      <c r="CH124" s="239"/>
      <c r="CI124" s="239"/>
      <c r="CJ124" s="239"/>
      <c r="CK124" s="239"/>
      <c r="CL124" s="239"/>
      <c r="CM124" s="239"/>
      <c r="CN124" s="239"/>
      <c r="CO124" s="239"/>
      <c r="CP124" s="239"/>
      <c r="CQ124" s="239"/>
      <c r="CR124" s="239"/>
      <c r="CS124" s="239"/>
      <c r="CT124" s="239"/>
      <c r="CU124" s="239"/>
      <c r="CV124" s="239"/>
      <c r="CW124" s="239"/>
      <c r="CX124" s="239"/>
    </row>
    <row r="125" spans="1:102" x14ac:dyDescent="0.3">
      <c r="A125" s="216" t="s">
        <v>233</v>
      </c>
      <c r="B125" s="174">
        <v>0</v>
      </c>
      <c r="C125" s="239">
        <v>0</v>
      </c>
      <c r="D125" s="239">
        <v>0</v>
      </c>
      <c r="E125" s="239">
        <v>0</v>
      </c>
      <c r="F125" s="239">
        <v>0</v>
      </c>
      <c r="G125" s="239">
        <v>0</v>
      </c>
      <c r="H125" s="239">
        <v>0</v>
      </c>
      <c r="I125" s="239">
        <v>0</v>
      </c>
      <c r="J125" s="239">
        <v>0</v>
      </c>
      <c r="K125" s="239">
        <v>0</v>
      </c>
      <c r="L125" s="239">
        <v>0</v>
      </c>
      <c r="M125" s="239">
        <v>0</v>
      </c>
      <c r="N125" s="239">
        <v>0</v>
      </c>
      <c r="O125" s="239">
        <v>0</v>
      </c>
      <c r="P125" s="239">
        <v>0</v>
      </c>
      <c r="Q125" s="239">
        <v>0</v>
      </c>
      <c r="R125" s="239">
        <v>0</v>
      </c>
      <c r="S125" s="239">
        <v>0</v>
      </c>
      <c r="T125" s="239">
        <v>0</v>
      </c>
      <c r="U125" s="239">
        <v>0</v>
      </c>
      <c r="V125" s="239">
        <v>0</v>
      </c>
      <c r="W125" s="239">
        <v>0</v>
      </c>
      <c r="X125" s="239">
        <v>0</v>
      </c>
      <c r="Y125" s="239">
        <v>0</v>
      </c>
      <c r="Z125" s="239">
        <v>0</v>
      </c>
      <c r="AA125" s="239">
        <v>0</v>
      </c>
      <c r="AB125" s="239">
        <v>0</v>
      </c>
      <c r="AC125" s="239">
        <v>0</v>
      </c>
      <c r="AD125" s="239">
        <v>0</v>
      </c>
      <c r="AE125" s="239">
        <v>0</v>
      </c>
      <c r="AF125" s="239">
        <v>0</v>
      </c>
      <c r="AG125" s="239"/>
      <c r="AH125" s="239"/>
      <c r="AI125" s="239"/>
      <c r="AJ125" s="239"/>
      <c r="AK125" s="239"/>
      <c r="AL125" s="239"/>
      <c r="AM125" s="239"/>
      <c r="AN125" s="239"/>
      <c r="AO125" s="239"/>
      <c r="AP125" s="239"/>
      <c r="AQ125" s="239"/>
      <c r="AR125" s="239"/>
      <c r="AS125" s="239"/>
      <c r="AT125" s="239"/>
      <c r="AU125" s="239"/>
      <c r="AV125" s="239"/>
      <c r="AW125" s="239"/>
      <c r="AX125" s="239"/>
      <c r="AY125" s="239"/>
      <c r="AZ125" s="239"/>
      <c r="BA125" s="239"/>
      <c r="BB125" s="239"/>
      <c r="BC125" s="239"/>
      <c r="BD125" s="239"/>
      <c r="BE125" s="239"/>
      <c r="BF125" s="239"/>
      <c r="BG125" s="239"/>
      <c r="BH125" s="239"/>
      <c r="BI125" s="239"/>
      <c r="BJ125" s="239"/>
      <c r="BK125" s="239"/>
      <c r="BL125" s="239"/>
      <c r="BM125" s="239"/>
      <c r="BN125" s="239"/>
      <c r="BO125" s="239"/>
      <c r="BP125" s="239"/>
      <c r="BQ125" s="239"/>
      <c r="BR125" s="239"/>
      <c r="BS125" s="239"/>
      <c r="BT125" s="239"/>
      <c r="BU125" s="239"/>
      <c r="BV125" s="239"/>
      <c r="BW125" s="239"/>
      <c r="BX125" s="239"/>
      <c r="BY125" s="239"/>
      <c r="BZ125" s="239"/>
      <c r="CA125" s="239"/>
      <c r="CB125" s="239"/>
      <c r="CC125" s="239"/>
      <c r="CD125" s="239"/>
      <c r="CE125" s="239"/>
      <c r="CF125" s="239"/>
      <c r="CG125" s="239"/>
      <c r="CH125" s="239"/>
      <c r="CI125" s="239"/>
      <c r="CJ125" s="239"/>
      <c r="CK125" s="239"/>
      <c r="CL125" s="239"/>
      <c r="CM125" s="239"/>
      <c r="CN125" s="239"/>
      <c r="CO125" s="239"/>
      <c r="CP125" s="239"/>
      <c r="CQ125" s="239"/>
      <c r="CR125" s="239"/>
      <c r="CS125" s="239"/>
      <c r="CT125" s="239"/>
      <c r="CU125" s="239"/>
      <c r="CV125" s="239"/>
      <c r="CW125" s="239"/>
      <c r="CX125" s="239"/>
    </row>
    <row r="126" spans="1:102" x14ac:dyDescent="0.3">
      <c r="A126" s="173" t="s">
        <v>234</v>
      </c>
      <c r="B126" s="177"/>
      <c r="C126" s="177"/>
      <c r="D126" s="177"/>
      <c r="E126" s="177"/>
      <c r="F126" s="177"/>
      <c r="G126" s="177"/>
      <c r="H126" s="177"/>
      <c r="I126" s="177"/>
      <c r="J126" s="177"/>
      <c r="K126" s="177"/>
      <c r="L126" s="177"/>
      <c r="M126" s="177"/>
      <c r="N126" s="177"/>
      <c r="O126" s="177"/>
      <c r="P126" s="177"/>
      <c r="Q126" s="177"/>
      <c r="R126" s="177"/>
      <c r="S126" s="177"/>
      <c r="T126" s="177"/>
      <c r="U126" s="177"/>
      <c r="V126" s="177"/>
      <c r="W126" s="177"/>
      <c r="X126" s="177"/>
      <c r="Y126" s="177"/>
      <c r="Z126" s="177"/>
      <c r="AA126" s="177"/>
      <c r="AB126" s="177"/>
      <c r="AC126" s="177"/>
      <c r="AD126" s="177"/>
      <c r="AE126" s="177"/>
      <c r="AF126" s="177"/>
      <c r="AG126" s="177"/>
      <c r="AH126" s="177"/>
      <c r="AI126" s="177"/>
      <c r="AJ126" s="177"/>
      <c r="AK126" s="177"/>
      <c r="AL126" s="177"/>
      <c r="AM126" s="177"/>
      <c r="AN126" s="177"/>
      <c r="AO126" s="177"/>
      <c r="AP126" s="177"/>
      <c r="AQ126" s="177"/>
      <c r="AR126" s="177"/>
      <c r="AS126" s="177"/>
      <c r="AT126" s="177"/>
      <c r="AU126" s="177"/>
      <c r="AV126" s="177"/>
      <c r="AW126" s="177"/>
      <c r="AX126" s="177"/>
      <c r="AY126" s="177"/>
      <c r="AZ126" s="177"/>
      <c r="BA126" s="177"/>
      <c r="BB126" s="177"/>
      <c r="BC126" s="177"/>
      <c r="BD126" s="177"/>
      <c r="BE126" s="177"/>
      <c r="BF126" s="177"/>
      <c r="BG126" s="177"/>
      <c r="BH126" s="177"/>
      <c r="BI126" s="177"/>
      <c r="BJ126" s="177"/>
      <c r="BK126" s="177"/>
      <c r="BL126" s="177"/>
      <c r="BM126" s="177"/>
      <c r="BN126" s="177"/>
      <c r="BO126" s="177"/>
      <c r="BP126" s="177"/>
      <c r="BQ126" s="177"/>
      <c r="BR126" s="177"/>
      <c r="BS126" s="177"/>
      <c r="BT126" s="177"/>
      <c r="BU126" s="177"/>
      <c r="BV126" s="177"/>
      <c r="BW126" s="177"/>
      <c r="BX126" s="177"/>
      <c r="BY126" s="177"/>
      <c r="BZ126" s="177"/>
      <c r="CA126" s="177"/>
      <c r="CB126" s="177"/>
      <c r="CC126" s="177"/>
      <c r="CD126" s="177"/>
      <c r="CE126" s="177"/>
      <c r="CF126" s="177"/>
      <c r="CG126" s="177"/>
      <c r="CH126" s="177"/>
      <c r="CI126" s="177"/>
      <c r="CJ126" s="177"/>
      <c r="CK126" s="177"/>
      <c r="CL126" s="177"/>
      <c r="CM126" s="177"/>
      <c r="CN126" s="177"/>
      <c r="CO126" s="177"/>
      <c r="CP126" s="177"/>
      <c r="CQ126" s="177"/>
      <c r="CR126" s="177"/>
      <c r="CS126" s="177"/>
      <c r="CT126" s="177"/>
      <c r="CU126" s="177"/>
      <c r="CV126" s="177"/>
      <c r="CW126" s="177"/>
      <c r="CX126" s="178"/>
    </row>
    <row r="127" spans="1:102" x14ac:dyDescent="0.3">
      <c r="A127" s="195" t="s">
        <v>235</v>
      </c>
      <c r="B127" s="176">
        <v>0</v>
      </c>
      <c r="C127" s="239">
        <v>0</v>
      </c>
      <c r="D127" s="239">
        <v>0</v>
      </c>
      <c r="E127" s="239">
        <v>0</v>
      </c>
      <c r="F127" s="239">
        <v>0</v>
      </c>
      <c r="G127" s="239">
        <v>0</v>
      </c>
      <c r="H127" s="239">
        <v>0</v>
      </c>
      <c r="I127" s="239">
        <v>0</v>
      </c>
      <c r="J127" s="239">
        <v>0</v>
      </c>
      <c r="K127" s="239">
        <v>0</v>
      </c>
      <c r="L127" s="239">
        <v>0</v>
      </c>
      <c r="M127" s="239">
        <v>0</v>
      </c>
      <c r="N127" s="239">
        <v>0</v>
      </c>
      <c r="O127" s="239">
        <v>0</v>
      </c>
      <c r="P127" s="239">
        <v>0</v>
      </c>
      <c r="Q127" s="239">
        <v>0</v>
      </c>
      <c r="R127" s="239">
        <v>0</v>
      </c>
      <c r="S127" s="239">
        <v>0</v>
      </c>
      <c r="T127" s="239">
        <v>0</v>
      </c>
      <c r="U127" s="239">
        <v>0</v>
      </c>
      <c r="V127" s="239">
        <v>0</v>
      </c>
      <c r="W127" s="239">
        <v>0</v>
      </c>
      <c r="X127" s="239">
        <v>0</v>
      </c>
      <c r="Y127" s="239">
        <v>0</v>
      </c>
      <c r="Z127" s="239">
        <v>0</v>
      </c>
      <c r="AA127" s="239">
        <v>0</v>
      </c>
      <c r="AB127" s="239">
        <v>0</v>
      </c>
      <c r="AC127" s="239">
        <v>0</v>
      </c>
      <c r="AD127" s="239">
        <v>0</v>
      </c>
      <c r="AE127" s="239">
        <v>0</v>
      </c>
      <c r="AF127" s="239">
        <v>0</v>
      </c>
      <c r="AG127" s="239"/>
      <c r="AH127" s="239"/>
      <c r="AI127" s="239"/>
      <c r="AJ127" s="239"/>
      <c r="AK127" s="239"/>
      <c r="AL127" s="239"/>
      <c r="AM127" s="239"/>
      <c r="AN127" s="239"/>
      <c r="AO127" s="239"/>
      <c r="AP127" s="239"/>
      <c r="AQ127" s="239"/>
      <c r="AR127" s="239"/>
      <c r="AS127" s="239"/>
      <c r="AT127" s="239"/>
      <c r="AU127" s="239"/>
      <c r="AV127" s="239"/>
      <c r="AW127" s="239"/>
      <c r="AX127" s="239"/>
      <c r="AY127" s="239"/>
      <c r="AZ127" s="239"/>
      <c r="BA127" s="239"/>
      <c r="BB127" s="239"/>
      <c r="BC127" s="239"/>
      <c r="BD127" s="239"/>
      <c r="BE127" s="239"/>
      <c r="BF127" s="239"/>
      <c r="BG127" s="239"/>
      <c r="BH127" s="239"/>
      <c r="BI127" s="239"/>
      <c r="BJ127" s="239"/>
      <c r="BK127" s="239"/>
      <c r="BL127" s="239"/>
      <c r="BM127" s="239"/>
      <c r="BN127" s="239"/>
      <c r="BO127" s="239"/>
      <c r="BP127" s="239"/>
      <c r="BQ127" s="239"/>
      <c r="BR127" s="239"/>
      <c r="BS127" s="239"/>
      <c r="BT127" s="239"/>
      <c r="BU127" s="239"/>
      <c r="BV127" s="239"/>
      <c r="BW127" s="239"/>
      <c r="BX127" s="239"/>
      <c r="BY127" s="239"/>
      <c r="BZ127" s="239"/>
      <c r="CA127" s="239"/>
      <c r="CB127" s="239"/>
      <c r="CC127" s="239"/>
      <c r="CD127" s="239"/>
      <c r="CE127" s="239"/>
      <c r="CF127" s="239"/>
      <c r="CG127" s="239"/>
      <c r="CH127" s="239"/>
      <c r="CI127" s="239"/>
      <c r="CJ127" s="239"/>
      <c r="CK127" s="239"/>
      <c r="CL127" s="239"/>
      <c r="CM127" s="239"/>
      <c r="CN127" s="239"/>
      <c r="CO127" s="239"/>
      <c r="CP127" s="239"/>
      <c r="CQ127" s="239"/>
      <c r="CR127" s="239"/>
      <c r="CS127" s="239"/>
      <c r="CT127" s="239"/>
      <c r="CU127" s="239"/>
      <c r="CV127" s="239"/>
      <c r="CW127" s="239"/>
      <c r="CX127" s="239"/>
    </row>
    <row r="128" spans="1:102" x14ac:dyDescent="0.3">
      <c r="A128" s="215" t="s">
        <v>236</v>
      </c>
      <c r="B128" s="180">
        <v>0</v>
      </c>
      <c r="C128" s="239">
        <v>54000</v>
      </c>
      <c r="D128" s="239">
        <v>55350</v>
      </c>
      <c r="E128" s="239">
        <v>56733.7</v>
      </c>
      <c r="F128" s="239">
        <v>58152.1</v>
      </c>
      <c r="G128" s="239">
        <v>59605.9</v>
      </c>
      <c r="H128" s="239">
        <v>61096</v>
      </c>
      <c r="I128" s="239">
        <v>62623.4</v>
      </c>
      <c r="J128" s="239">
        <v>64189</v>
      </c>
      <c r="K128" s="239">
        <v>65793.8</v>
      </c>
      <c r="L128" s="239">
        <v>67438.600000000006</v>
      </c>
      <c r="M128" s="239">
        <v>69124.600000000006</v>
      </c>
      <c r="N128" s="239">
        <v>70852.7</v>
      </c>
      <c r="O128" s="239">
        <v>72624</v>
      </c>
      <c r="P128" s="239">
        <v>74439.600000000006</v>
      </c>
      <c r="Q128" s="239">
        <v>76300.600000000006</v>
      </c>
      <c r="R128" s="239">
        <v>78208.100000000006</v>
      </c>
      <c r="S128" s="239">
        <v>80163.3</v>
      </c>
      <c r="T128" s="239">
        <v>82167.399999999994</v>
      </c>
      <c r="U128" s="239">
        <v>84221.6</v>
      </c>
      <c r="V128" s="239">
        <v>86327.1</v>
      </c>
      <c r="W128" s="239">
        <v>88485.3</v>
      </c>
      <c r="X128" s="239">
        <v>90697.4</v>
      </c>
      <c r="Y128" s="239">
        <v>92964.9</v>
      </c>
      <c r="Z128" s="239">
        <v>95289</v>
      </c>
      <c r="AA128" s="239">
        <v>97671.2</v>
      </c>
      <c r="AB128" s="239">
        <v>100113</v>
      </c>
      <c r="AC128" s="239">
        <v>102616</v>
      </c>
      <c r="AD128" s="239">
        <v>105181</v>
      </c>
      <c r="AE128" s="239">
        <v>107811</v>
      </c>
      <c r="AF128" s="239">
        <v>110506</v>
      </c>
      <c r="AG128" s="239"/>
      <c r="AH128" s="239"/>
      <c r="AI128" s="239"/>
      <c r="AJ128" s="239"/>
      <c r="AK128" s="239"/>
      <c r="AL128" s="239"/>
      <c r="AM128" s="239"/>
      <c r="AN128" s="239"/>
      <c r="AO128" s="239"/>
      <c r="AP128" s="239"/>
      <c r="AQ128" s="239"/>
      <c r="AR128" s="239"/>
      <c r="AS128" s="239"/>
      <c r="AT128" s="239"/>
      <c r="AU128" s="239"/>
      <c r="AV128" s="239"/>
      <c r="AW128" s="239"/>
      <c r="AX128" s="239"/>
      <c r="AY128" s="239"/>
      <c r="AZ128" s="239"/>
      <c r="BA128" s="239"/>
      <c r="BB128" s="239"/>
      <c r="BC128" s="239"/>
      <c r="BD128" s="239"/>
      <c r="BE128" s="239"/>
      <c r="BF128" s="239"/>
      <c r="BG128" s="239"/>
      <c r="BH128" s="239"/>
      <c r="BI128" s="239"/>
      <c r="BJ128" s="239"/>
      <c r="BK128" s="239"/>
      <c r="BL128" s="239"/>
      <c r="BM128" s="239"/>
      <c r="BN128" s="239"/>
      <c r="BO128" s="239"/>
      <c r="BP128" s="239"/>
      <c r="BQ128" s="239"/>
      <c r="BR128" s="239"/>
      <c r="BS128" s="239"/>
      <c r="BT128" s="239"/>
      <c r="BU128" s="239"/>
      <c r="BV128" s="239"/>
      <c r="BW128" s="239"/>
      <c r="BX128" s="239"/>
      <c r="BY128" s="239"/>
      <c r="BZ128" s="239"/>
      <c r="CA128" s="239"/>
      <c r="CB128" s="239"/>
      <c r="CC128" s="239"/>
      <c r="CD128" s="239"/>
      <c r="CE128" s="239"/>
      <c r="CF128" s="239"/>
      <c r="CG128" s="239"/>
      <c r="CH128" s="239"/>
      <c r="CI128" s="239"/>
      <c r="CJ128" s="239"/>
      <c r="CK128" s="239"/>
      <c r="CL128" s="239"/>
      <c r="CM128" s="239"/>
      <c r="CN128" s="239"/>
      <c r="CO128" s="239"/>
      <c r="CP128" s="239"/>
      <c r="CQ128" s="239"/>
      <c r="CR128" s="239"/>
      <c r="CS128" s="239"/>
      <c r="CT128" s="239"/>
      <c r="CU128" s="239"/>
      <c r="CV128" s="239"/>
      <c r="CW128" s="239"/>
      <c r="CX128" s="239"/>
    </row>
    <row r="129" spans="1:102" x14ac:dyDescent="0.3">
      <c r="A129" s="215" t="s">
        <v>237</v>
      </c>
      <c r="B129" s="180">
        <v>0</v>
      </c>
      <c r="C129" s="239">
        <v>0</v>
      </c>
      <c r="D129" s="239">
        <v>0</v>
      </c>
      <c r="E129" s="239">
        <v>0</v>
      </c>
      <c r="F129" s="239">
        <v>0</v>
      </c>
      <c r="G129" s="239">
        <v>0</v>
      </c>
      <c r="H129" s="239">
        <v>0</v>
      </c>
      <c r="I129" s="239">
        <v>0</v>
      </c>
      <c r="J129" s="239">
        <v>0</v>
      </c>
      <c r="K129" s="239">
        <v>0</v>
      </c>
      <c r="L129" s="239">
        <v>0</v>
      </c>
      <c r="M129" s="239">
        <v>0</v>
      </c>
      <c r="N129" s="239">
        <v>0</v>
      </c>
      <c r="O129" s="239">
        <v>0</v>
      </c>
      <c r="P129" s="239">
        <v>0</v>
      </c>
      <c r="Q129" s="239">
        <v>0</v>
      </c>
      <c r="R129" s="239">
        <v>0</v>
      </c>
      <c r="S129" s="239">
        <v>0</v>
      </c>
      <c r="T129" s="239">
        <v>0</v>
      </c>
      <c r="U129" s="239">
        <v>0</v>
      </c>
      <c r="V129" s="239">
        <v>0</v>
      </c>
      <c r="W129" s="239">
        <v>0</v>
      </c>
      <c r="X129" s="239">
        <v>0</v>
      </c>
      <c r="Y129" s="239">
        <v>0</v>
      </c>
      <c r="Z129" s="239">
        <v>0</v>
      </c>
      <c r="AA129" s="239">
        <v>0</v>
      </c>
      <c r="AB129" s="239">
        <v>0</v>
      </c>
      <c r="AC129" s="239">
        <v>0</v>
      </c>
      <c r="AD129" s="239">
        <v>0</v>
      </c>
      <c r="AE129" s="239">
        <v>0</v>
      </c>
      <c r="AF129" s="239">
        <v>0</v>
      </c>
      <c r="AG129" s="239"/>
      <c r="AH129" s="239"/>
      <c r="AI129" s="239"/>
      <c r="AJ129" s="239"/>
      <c r="AK129" s="239"/>
      <c r="AL129" s="239"/>
      <c r="AM129" s="239"/>
      <c r="AN129" s="239"/>
      <c r="AO129" s="239"/>
      <c r="AP129" s="239"/>
      <c r="AQ129" s="239"/>
      <c r="AR129" s="239"/>
      <c r="AS129" s="239"/>
      <c r="AT129" s="239"/>
      <c r="AU129" s="239"/>
      <c r="AV129" s="239"/>
      <c r="AW129" s="239"/>
      <c r="AX129" s="239"/>
      <c r="AY129" s="239"/>
      <c r="AZ129" s="239"/>
      <c r="BA129" s="239"/>
      <c r="BB129" s="239"/>
      <c r="BC129" s="239"/>
      <c r="BD129" s="239"/>
      <c r="BE129" s="239"/>
      <c r="BF129" s="239"/>
      <c r="BG129" s="239"/>
      <c r="BH129" s="239"/>
      <c r="BI129" s="239"/>
      <c r="BJ129" s="239"/>
      <c r="BK129" s="239"/>
      <c r="BL129" s="239"/>
      <c r="BM129" s="239"/>
      <c r="BN129" s="239"/>
      <c r="BO129" s="239"/>
      <c r="BP129" s="239"/>
      <c r="BQ129" s="239"/>
      <c r="BR129" s="239"/>
      <c r="BS129" s="239"/>
      <c r="BT129" s="239"/>
      <c r="BU129" s="239"/>
      <c r="BV129" s="239"/>
      <c r="BW129" s="239"/>
      <c r="BX129" s="239"/>
      <c r="BY129" s="239"/>
      <c r="BZ129" s="239"/>
      <c r="CA129" s="239"/>
      <c r="CB129" s="239"/>
      <c r="CC129" s="239"/>
      <c r="CD129" s="239"/>
      <c r="CE129" s="239"/>
      <c r="CF129" s="239"/>
      <c r="CG129" s="239"/>
      <c r="CH129" s="239"/>
      <c r="CI129" s="239"/>
      <c r="CJ129" s="239"/>
      <c r="CK129" s="239"/>
      <c r="CL129" s="239"/>
      <c r="CM129" s="239"/>
      <c r="CN129" s="239"/>
      <c r="CO129" s="239"/>
      <c r="CP129" s="239"/>
      <c r="CQ129" s="239"/>
      <c r="CR129" s="239"/>
      <c r="CS129" s="239"/>
      <c r="CT129" s="239"/>
      <c r="CU129" s="239"/>
      <c r="CV129" s="239"/>
      <c r="CW129" s="239"/>
      <c r="CX129" s="239"/>
    </row>
    <row r="130" spans="1:102" x14ac:dyDescent="0.3">
      <c r="A130" s="215" t="s">
        <v>238</v>
      </c>
      <c r="B130" s="180">
        <v>0</v>
      </c>
      <c r="C130" s="239">
        <v>0</v>
      </c>
      <c r="D130" s="239">
        <v>0</v>
      </c>
      <c r="E130" s="239">
        <v>0</v>
      </c>
      <c r="F130" s="239">
        <v>0</v>
      </c>
      <c r="G130" s="239">
        <v>0</v>
      </c>
      <c r="H130" s="239">
        <v>0</v>
      </c>
      <c r="I130" s="239">
        <v>0</v>
      </c>
      <c r="J130" s="239">
        <v>0</v>
      </c>
      <c r="K130" s="239">
        <v>0</v>
      </c>
      <c r="L130" s="239">
        <v>0</v>
      </c>
      <c r="M130" s="239">
        <v>0</v>
      </c>
      <c r="N130" s="239">
        <v>0</v>
      </c>
      <c r="O130" s="239">
        <v>0</v>
      </c>
      <c r="P130" s="239">
        <v>0</v>
      </c>
      <c r="Q130" s="239">
        <v>0</v>
      </c>
      <c r="R130" s="239">
        <v>0</v>
      </c>
      <c r="S130" s="239">
        <v>0</v>
      </c>
      <c r="T130" s="239">
        <v>0</v>
      </c>
      <c r="U130" s="239">
        <v>0</v>
      </c>
      <c r="V130" s="239">
        <v>0</v>
      </c>
      <c r="W130" s="239">
        <v>0</v>
      </c>
      <c r="X130" s="239">
        <v>0</v>
      </c>
      <c r="Y130" s="239">
        <v>0</v>
      </c>
      <c r="Z130" s="239">
        <v>0</v>
      </c>
      <c r="AA130" s="239">
        <v>0</v>
      </c>
      <c r="AB130" s="239">
        <v>0</v>
      </c>
      <c r="AC130" s="239">
        <v>0</v>
      </c>
      <c r="AD130" s="239">
        <v>0</v>
      </c>
      <c r="AE130" s="239">
        <v>0</v>
      </c>
      <c r="AF130" s="239">
        <v>0</v>
      </c>
      <c r="AG130" s="239"/>
      <c r="AH130" s="239"/>
      <c r="AI130" s="239"/>
      <c r="AJ130" s="239"/>
      <c r="AK130" s="239"/>
      <c r="AL130" s="239"/>
      <c r="AM130" s="239"/>
      <c r="AN130" s="239"/>
      <c r="AO130" s="239"/>
      <c r="AP130" s="239"/>
      <c r="AQ130" s="239"/>
      <c r="AR130" s="239"/>
      <c r="AS130" s="239"/>
      <c r="AT130" s="239"/>
      <c r="AU130" s="239"/>
      <c r="AV130" s="239"/>
      <c r="AW130" s="239"/>
      <c r="AX130" s="239"/>
      <c r="AY130" s="239"/>
      <c r="AZ130" s="239"/>
      <c r="BA130" s="239"/>
      <c r="BB130" s="239"/>
      <c r="BC130" s="239"/>
      <c r="BD130" s="239"/>
      <c r="BE130" s="239"/>
      <c r="BF130" s="239"/>
      <c r="BG130" s="239"/>
      <c r="BH130" s="239"/>
      <c r="BI130" s="239"/>
      <c r="BJ130" s="239"/>
      <c r="BK130" s="239"/>
      <c r="BL130" s="239"/>
      <c r="BM130" s="239"/>
      <c r="BN130" s="239"/>
      <c r="BO130" s="239"/>
      <c r="BP130" s="239"/>
      <c r="BQ130" s="239"/>
      <c r="BR130" s="239"/>
      <c r="BS130" s="239"/>
      <c r="BT130" s="239"/>
      <c r="BU130" s="239"/>
      <c r="BV130" s="239"/>
      <c r="BW130" s="239"/>
      <c r="BX130" s="239"/>
      <c r="BY130" s="239"/>
      <c r="BZ130" s="239"/>
      <c r="CA130" s="239"/>
      <c r="CB130" s="239"/>
      <c r="CC130" s="239"/>
      <c r="CD130" s="239"/>
      <c r="CE130" s="239"/>
      <c r="CF130" s="239"/>
      <c r="CG130" s="239"/>
      <c r="CH130" s="239"/>
      <c r="CI130" s="239"/>
      <c r="CJ130" s="239"/>
      <c r="CK130" s="239"/>
      <c r="CL130" s="239"/>
      <c r="CM130" s="239"/>
      <c r="CN130" s="239"/>
      <c r="CO130" s="239"/>
      <c r="CP130" s="239"/>
      <c r="CQ130" s="239"/>
      <c r="CR130" s="239"/>
      <c r="CS130" s="239"/>
      <c r="CT130" s="239"/>
      <c r="CU130" s="239"/>
      <c r="CV130" s="239"/>
      <c r="CW130" s="239"/>
      <c r="CX130" s="239"/>
    </row>
    <row r="131" spans="1:102" x14ac:dyDescent="0.3">
      <c r="A131" s="216" t="s">
        <v>239</v>
      </c>
      <c r="B131" s="180">
        <v>0</v>
      </c>
      <c r="C131" s="239">
        <v>15160.3</v>
      </c>
      <c r="D131" s="239">
        <v>15592.4</v>
      </c>
      <c r="E131" s="239">
        <v>15827.3</v>
      </c>
      <c r="F131" s="239">
        <v>16377</v>
      </c>
      <c r="G131" s="239">
        <v>16860.3</v>
      </c>
      <c r="H131" s="239">
        <v>17169.400000000001</v>
      </c>
      <c r="I131" s="239">
        <v>17446.599999999999</v>
      </c>
      <c r="J131" s="239">
        <v>18297.400000000001</v>
      </c>
      <c r="K131" s="239">
        <v>18605.400000000001</v>
      </c>
      <c r="L131" s="239">
        <v>18793.900000000001</v>
      </c>
      <c r="M131" s="239">
        <v>19679.099999999999</v>
      </c>
      <c r="N131" s="239">
        <v>20046</v>
      </c>
      <c r="O131" s="239">
        <v>20401.8</v>
      </c>
      <c r="P131" s="239">
        <v>20617.8</v>
      </c>
      <c r="Q131" s="239">
        <v>21206.3</v>
      </c>
      <c r="R131" s="239">
        <v>21705</v>
      </c>
      <c r="S131" s="239">
        <v>22134.799999999999</v>
      </c>
      <c r="T131" s="239">
        <v>22968.5</v>
      </c>
      <c r="U131" s="239">
        <v>23588.3</v>
      </c>
      <c r="V131" s="239">
        <v>24072.1</v>
      </c>
      <c r="W131" s="239">
        <v>24741.9</v>
      </c>
      <c r="X131" s="239">
        <v>25112.400000000001</v>
      </c>
      <c r="Y131" s="239">
        <v>25419.1</v>
      </c>
      <c r="Z131" s="239">
        <v>26318.799999999999</v>
      </c>
      <c r="AA131" s="239">
        <v>27190.2</v>
      </c>
      <c r="AB131" s="239">
        <v>27674.3</v>
      </c>
      <c r="AC131" s="239">
        <v>28149.9</v>
      </c>
      <c r="AD131" s="239">
        <v>29265.3</v>
      </c>
      <c r="AE131" s="239">
        <v>29802.799999999999</v>
      </c>
      <c r="AF131" s="239">
        <v>30346.6</v>
      </c>
      <c r="AG131" s="239"/>
      <c r="AH131" s="239"/>
      <c r="AI131" s="239"/>
      <c r="AJ131" s="239"/>
      <c r="AK131" s="239"/>
      <c r="AL131" s="239"/>
      <c r="AM131" s="239"/>
      <c r="AN131" s="239"/>
      <c r="AO131" s="239"/>
      <c r="AP131" s="239"/>
      <c r="AQ131" s="239"/>
      <c r="AR131" s="239"/>
      <c r="AS131" s="239"/>
      <c r="AT131" s="239"/>
      <c r="AU131" s="239"/>
      <c r="AV131" s="239"/>
      <c r="AW131" s="239"/>
      <c r="AX131" s="239"/>
      <c r="AY131" s="239"/>
      <c r="AZ131" s="239"/>
      <c r="BA131" s="239"/>
      <c r="BB131" s="239"/>
      <c r="BC131" s="239"/>
      <c r="BD131" s="239"/>
      <c r="BE131" s="239"/>
      <c r="BF131" s="239"/>
      <c r="BG131" s="239"/>
      <c r="BH131" s="239"/>
      <c r="BI131" s="239"/>
      <c r="BJ131" s="239"/>
      <c r="BK131" s="239"/>
      <c r="BL131" s="239"/>
      <c r="BM131" s="239"/>
      <c r="BN131" s="239"/>
      <c r="BO131" s="239"/>
      <c r="BP131" s="239"/>
      <c r="BQ131" s="239"/>
      <c r="BR131" s="239"/>
      <c r="BS131" s="239"/>
      <c r="BT131" s="239"/>
      <c r="BU131" s="239"/>
      <c r="BV131" s="239"/>
      <c r="BW131" s="239"/>
      <c r="BX131" s="239"/>
      <c r="BY131" s="239"/>
      <c r="BZ131" s="239"/>
      <c r="CA131" s="239"/>
      <c r="CB131" s="239"/>
      <c r="CC131" s="239"/>
      <c r="CD131" s="239"/>
      <c r="CE131" s="239"/>
      <c r="CF131" s="239"/>
      <c r="CG131" s="239"/>
      <c r="CH131" s="239"/>
      <c r="CI131" s="239"/>
      <c r="CJ131" s="239"/>
      <c r="CK131" s="239"/>
      <c r="CL131" s="239"/>
      <c r="CM131" s="239"/>
      <c r="CN131" s="239"/>
      <c r="CO131" s="239"/>
      <c r="CP131" s="239"/>
      <c r="CQ131" s="239"/>
      <c r="CR131" s="239"/>
      <c r="CS131" s="239"/>
      <c r="CT131" s="239"/>
      <c r="CU131" s="239"/>
      <c r="CV131" s="239"/>
      <c r="CW131" s="239"/>
      <c r="CX131" s="239"/>
    </row>
    <row r="132" spans="1:102" x14ac:dyDescent="0.3">
      <c r="A132" s="185" t="s">
        <v>213</v>
      </c>
      <c r="B132" s="177"/>
      <c r="C132" s="177"/>
      <c r="D132" s="177"/>
      <c r="E132" s="177"/>
      <c r="F132" s="177"/>
      <c r="G132" s="177"/>
      <c r="H132" s="177"/>
      <c r="I132" s="177"/>
      <c r="J132" s="177"/>
      <c r="K132" s="177"/>
      <c r="L132" s="177"/>
      <c r="M132" s="177"/>
      <c r="N132" s="177"/>
      <c r="O132" s="177"/>
      <c r="P132" s="177"/>
      <c r="Q132" s="177"/>
      <c r="R132" s="177"/>
      <c r="S132" s="177"/>
      <c r="T132" s="177"/>
      <c r="U132" s="177"/>
      <c r="V132" s="177"/>
      <c r="W132" s="177"/>
      <c r="X132" s="177"/>
      <c r="Y132" s="177"/>
      <c r="Z132" s="177"/>
      <c r="AA132" s="177"/>
      <c r="AB132" s="177"/>
      <c r="AC132" s="177"/>
      <c r="AD132" s="177"/>
      <c r="AE132" s="177"/>
      <c r="AF132" s="177"/>
      <c r="AG132" s="177"/>
      <c r="AH132" s="177"/>
      <c r="AI132" s="177"/>
      <c r="AJ132" s="177"/>
      <c r="AK132" s="177"/>
      <c r="AL132" s="177"/>
      <c r="AM132" s="177"/>
      <c r="AN132" s="177"/>
      <c r="AO132" s="177"/>
      <c r="AP132" s="177"/>
      <c r="AQ132" s="177"/>
      <c r="AR132" s="177"/>
      <c r="AS132" s="177"/>
      <c r="AT132" s="177"/>
      <c r="AU132" s="177"/>
      <c r="AV132" s="177"/>
      <c r="AW132" s="177"/>
      <c r="AX132" s="177"/>
      <c r="AY132" s="177"/>
      <c r="AZ132" s="177"/>
      <c r="BA132" s="177"/>
      <c r="BB132" s="177"/>
      <c r="BC132" s="177"/>
      <c r="BD132" s="177"/>
      <c r="BE132" s="177"/>
      <c r="BF132" s="177"/>
      <c r="BG132" s="177"/>
      <c r="BH132" s="177"/>
      <c r="BI132" s="177"/>
      <c r="BJ132" s="177"/>
      <c r="BK132" s="177"/>
      <c r="BL132" s="177"/>
      <c r="BM132" s="177"/>
      <c r="BN132" s="177"/>
      <c r="BO132" s="177"/>
      <c r="BP132" s="177"/>
      <c r="BQ132" s="177"/>
      <c r="BR132" s="177"/>
      <c r="BS132" s="177"/>
      <c r="BT132" s="177"/>
      <c r="BU132" s="177"/>
      <c r="BV132" s="177"/>
      <c r="BW132" s="177"/>
      <c r="BX132" s="177"/>
      <c r="BY132" s="177"/>
      <c r="BZ132" s="177"/>
      <c r="CA132" s="177"/>
      <c r="CB132" s="177"/>
      <c r="CC132" s="177"/>
      <c r="CD132" s="177"/>
      <c r="CE132" s="177"/>
      <c r="CF132" s="177"/>
      <c r="CG132" s="177"/>
      <c r="CH132" s="177"/>
      <c r="CI132" s="177"/>
      <c r="CJ132" s="177"/>
      <c r="CK132" s="177"/>
      <c r="CL132" s="177"/>
      <c r="CM132" s="177"/>
      <c r="CN132" s="177"/>
      <c r="CO132" s="177"/>
      <c r="CP132" s="177"/>
      <c r="CQ132" s="177"/>
      <c r="CR132" s="177"/>
      <c r="CS132" s="177"/>
      <c r="CT132" s="177"/>
      <c r="CU132" s="177"/>
      <c r="CV132" s="177"/>
      <c r="CW132" s="177"/>
      <c r="CX132" s="178"/>
    </row>
    <row r="133" spans="1:102" x14ac:dyDescent="0.3">
      <c r="A133" s="195" t="s">
        <v>214</v>
      </c>
      <c r="B133" s="176"/>
      <c r="C133" s="231">
        <v>0</v>
      </c>
      <c r="D133" s="231">
        <v>0</v>
      </c>
      <c r="E133" s="231">
        <v>0</v>
      </c>
      <c r="F133" s="231">
        <v>0</v>
      </c>
      <c r="G133" s="231">
        <v>0</v>
      </c>
      <c r="H133" s="231">
        <v>0</v>
      </c>
      <c r="I133" s="231">
        <v>0</v>
      </c>
      <c r="J133" s="231">
        <v>0</v>
      </c>
      <c r="K133" s="231">
        <v>0</v>
      </c>
      <c r="L133" s="231">
        <v>0</v>
      </c>
      <c r="M133" s="231">
        <v>0</v>
      </c>
      <c r="N133" s="231">
        <v>0</v>
      </c>
      <c r="O133" s="231">
        <v>0</v>
      </c>
      <c r="P133" s="231">
        <v>0</v>
      </c>
      <c r="Q133" s="231">
        <v>0</v>
      </c>
      <c r="R133" s="231">
        <v>0</v>
      </c>
      <c r="S133" s="231">
        <v>0</v>
      </c>
      <c r="T133" s="231">
        <v>0</v>
      </c>
      <c r="U133" s="231">
        <v>0</v>
      </c>
      <c r="V133" s="231">
        <v>0</v>
      </c>
      <c r="W133" s="231">
        <v>0</v>
      </c>
      <c r="X133" s="231">
        <v>0</v>
      </c>
      <c r="Y133" s="231">
        <v>0</v>
      </c>
      <c r="Z133" s="231">
        <v>0</v>
      </c>
      <c r="AA133" s="231">
        <v>0</v>
      </c>
      <c r="AB133" s="231">
        <v>0</v>
      </c>
      <c r="AC133" s="231">
        <v>0</v>
      </c>
      <c r="AD133" s="231">
        <v>0</v>
      </c>
      <c r="AE133" s="231">
        <v>0</v>
      </c>
      <c r="AF133" s="231">
        <v>0</v>
      </c>
      <c r="AG133" s="231"/>
      <c r="AH133" s="231"/>
      <c r="AI133" s="231"/>
      <c r="AJ133" s="231"/>
      <c r="AK133" s="231"/>
      <c r="AL133" s="231"/>
      <c r="AM133" s="231"/>
      <c r="AN133" s="231"/>
      <c r="AO133" s="231"/>
      <c r="AP133" s="231"/>
      <c r="AQ133" s="231"/>
      <c r="AR133" s="231"/>
      <c r="AS133" s="231"/>
      <c r="AT133" s="231"/>
      <c r="AU133" s="231"/>
      <c r="AV133" s="231"/>
      <c r="AW133" s="231"/>
      <c r="AX133" s="231"/>
      <c r="AY133" s="231"/>
      <c r="AZ133" s="231"/>
      <c r="BA133" s="231"/>
      <c r="BB133" s="231"/>
      <c r="BC133" s="231"/>
      <c r="BD133" s="231"/>
      <c r="BE133" s="231"/>
      <c r="BF133" s="231"/>
      <c r="BG133" s="231"/>
      <c r="BH133" s="231"/>
      <c r="BI133" s="231"/>
      <c r="BJ133" s="231"/>
      <c r="BK133" s="231"/>
      <c r="BL133" s="231"/>
      <c r="BM133" s="231"/>
      <c r="BN133" s="231"/>
      <c r="BO133" s="231"/>
      <c r="BP133" s="231"/>
      <c r="BQ133" s="231"/>
      <c r="BR133" s="231"/>
      <c r="BS133" s="231"/>
      <c r="BT133" s="231"/>
      <c r="BU133" s="231"/>
      <c r="BV133" s="231"/>
      <c r="BW133" s="231"/>
      <c r="BX133" s="231"/>
      <c r="BY133" s="231"/>
      <c r="BZ133" s="231"/>
      <c r="CA133" s="231"/>
      <c r="CB133" s="231"/>
      <c r="CC133" s="231"/>
      <c r="CD133" s="231"/>
      <c r="CE133" s="231"/>
      <c r="CF133" s="231"/>
      <c r="CG133" s="231"/>
      <c r="CH133" s="231"/>
      <c r="CI133" s="231"/>
      <c r="CJ133" s="231"/>
      <c r="CK133" s="231"/>
      <c r="CL133" s="231"/>
      <c r="CM133" s="231"/>
      <c r="CN133" s="231"/>
      <c r="CO133" s="231"/>
      <c r="CP133" s="231"/>
      <c r="CQ133" s="231"/>
      <c r="CR133" s="231"/>
      <c r="CS133" s="231"/>
      <c r="CT133" s="231"/>
      <c r="CU133" s="231"/>
      <c r="CV133" s="231"/>
      <c r="CW133" s="231"/>
      <c r="CX133" s="231"/>
    </row>
    <row r="134" spans="1:102" x14ac:dyDescent="0.3">
      <c r="A134" s="195" t="s">
        <v>215</v>
      </c>
      <c r="B134" s="172"/>
      <c r="C134" s="234">
        <v>0</v>
      </c>
      <c r="D134" s="234">
        <v>0</v>
      </c>
      <c r="E134" s="234">
        <v>0</v>
      </c>
      <c r="F134" s="234">
        <v>0</v>
      </c>
      <c r="G134" s="234">
        <v>0</v>
      </c>
      <c r="H134" s="234">
        <v>0</v>
      </c>
      <c r="I134" s="234">
        <v>0</v>
      </c>
      <c r="J134" s="234">
        <v>0</v>
      </c>
      <c r="K134" s="234">
        <v>0</v>
      </c>
      <c r="L134" s="234">
        <v>0</v>
      </c>
      <c r="M134" s="234">
        <v>0</v>
      </c>
      <c r="N134" s="234">
        <v>0</v>
      </c>
      <c r="O134" s="234">
        <v>0</v>
      </c>
      <c r="P134" s="234">
        <v>0</v>
      </c>
      <c r="Q134" s="234">
        <v>0</v>
      </c>
      <c r="R134" s="234">
        <v>0</v>
      </c>
      <c r="S134" s="234">
        <v>0</v>
      </c>
      <c r="T134" s="234">
        <v>0</v>
      </c>
      <c r="U134" s="234">
        <v>0</v>
      </c>
      <c r="V134" s="234">
        <v>0</v>
      </c>
      <c r="W134" s="234">
        <v>0</v>
      </c>
      <c r="X134" s="234">
        <v>0</v>
      </c>
      <c r="Y134" s="234">
        <v>0</v>
      </c>
      <c r="Z134" s="234">
        <v>0</v>
      </c>
      <c r="AA134" s="234">
        <v>0</v>
      </c>
      <c r="AB134" s="234">
        <v>0</v>
      </c>
      <c r="AC134" s="234">
        <v>0</v>
      </c>
      <c r="AD134" s="234">
        <v>0</v>
      </c>
      <c r="AE134" s="234">
        <v>0</v>
      </c>
      <c r="AF134" s="234">
        <v>0</v>
      </c>
      <c r="AG134" s="234"/>
      <c r="AH134" s="234"/>
      <c r="AI134" s="234"/>
      <c r="AJ134" s="234"/>
      <c r="AK134" s="234"/>
      <c r="AL134" s="234"/>
      <c r="AM134" s="234"/>
      <c r="AN134" s="234"/>
      <c r="AO134" s="234"/>
      <c r="AP134" s="234"/>
      <c r="AQ134" s="234"/>
      <c r="AR134" s="234"/>
      <c r="AS134" s="234"/>
      <c r="AT134" s="234"/>
      <c r="AU134" s="234"/>
      <c r="AV134" s="234"/>
      <c r="AW134" s="234"/>
      <c r="AX134" s="234"/>
      <c r="AY134" s="234"/>
      <c r="AZ134" s="234"/>
      <c r="BA134" s="234"/>
      <c r="BB134" s="234"/>
      <c r="BC134" s="234"/>
      <c r="BD134" s="234"/>
      <c r="BE134" s="234"/>
      <c r="BF134" s="234"/>
      <c r="BG134" s="234"/>
      <c r="BH134" s="234"/>
      <c r="BI134" s="234"/>
      <c r="BJ134" s="234"/>
      <c r="BK134" s="234"/>
      <c r="BL134" s="234"/>
      <c r="BM134" s="234"/>
      <c r="BN134" s="234"/>
      <c r="BO134" s="234"/>
      <c r="BP134" s="234"/>
      <c r="BQ134" s="234"/>
      <c r="BR134" s="234"/>
      <c r="BS134" s="234"/>
      <c r="BT134" s="234"/>
      <c r="BU134" s="234"/>
      <c r="BV134" s="234"/>
      <c r="BW134" s="234"/>
      <c r="BX134" s="234"/>
      <c r="BY134" s="234"/>
      <c r="BZ134" s="234"/>
      <c r="CA134" s="234"/>
      <c r="CB134" s="234"/>
      <c r="CC134" s="234"/>
      <c r="CD134" s="234"/>
      <c r="CE134" s="234"/>
      <c r="CF134" s="234"/>
      <c r="CG134" s="234"/>
      <c r="CH134" s="234"/>
      <c r="CI134" s="234"/>
      <c r="CJ134" s="234"/>
      <c r="CK134" s="234"/>
      <c r="CL134" s="234"/>
      <c r="CM134" s="234"/>
      <c r="CN134" s="234"/>
      <c r="CO134" s="234"/>
      <c r="CP134" s="234"/>
      <c r="CQ134" s="234"/>
      <c r="CR134" s="234"/>
      <c r="CS134" s="234"/>
      <c r="CT134" s="234"/>
      <c r="CU134" s="234"/>
      <c r="CV134" s="234"/>
      <c r="CW134" s="234"/>
      <c r="CX134" s="234"/>
    </row>
    <row r="135" spans="1:102" x14ac:dyDescent="0.3">
      <c r="A135" s="195" t="s">
        <v>216</v>
      </c>
      <c r="B135" s="226"/>
      <c r="C135" s="240">
        <v>30</v>
      </c>
      <c r="D135" s="240">
        <v>0</v>
      </c>
      <c r="E135" s="240">
        <v>0</v>
      </c>
      <c r="F135" s="240">
        <v>0</v>
      </c>
      <c r="G135" s="240">
        <v>0</v>
      </c>
      <c r="H135" s="240">
        <v>0</v>
      </c>
      <c r="I135" s="240">
        <v>0</v>
      </c>
      <c r="J135" s="240">
        <v>0</v>
      </c>
      <c r="K135" s="240">
        <v>0</v>
      </c>
      <c r="L135" s="240">
        <v>0</v>
      </c>
      <c r="M135" s="240">
        <v>0</v>
      </c>
      <c r="N135" s="240">
        <v>0</v>
      </c>
      <c r="O135" s="240">
        <v>0</v>
      </c>
      <c r="P135" s="240">
        <v>0</v>
      </c>
      <c r="Q135" s="240">
        <v>0</v>
      </c>
      <c r="R135" s="240">
        <v>0</v>
      </c>
      <c r="S135" s="240">
        <v>0</v>
      </c>
      <c r="T135" s="240">
        <v>0</v>
      </c>
      <c r="U135" s="240">
        <v>0</v>
      </c>
      <c r="V135" s="240">
        <v>0</v>
      </c>
      <c r="W135" s="240">
        <v>0</v>
      </c>
      <c r="X135" s="240">
        <v>0</v>
      </c>
      <c r="Y135" s="240">
        <v>0</v>
      </c>
      <c r="Z135" s="240">
        <v>0</v>
      </c>
      <c r="AA135" s="240">
        <v>0</v>
      </c>
      <c r="AB135" s="240">
        <v>0</v>
      </c>
      <c r="AC135" s="240">
        <v>0</v>
      </c>
      <c r="AD135" s="240">
        <v>0</v>
      </c>
      <c r="AE135" s="240">
        <v>0</v>
      </c>
      <c r="AF135" s="240">
        <v>0</v>
      </c>
      <c r="AG135" s="240"/>
      <c r="AH135" s="240"/>
      <c r="AI135" s="240"/>
      <c r="AJ135" s="240"/>
      <c r="AK135" s="240"/>
      <c r="AL135" s="240"/>
      <c r="AM135" s="240"/>
      <c r="AN135" s="240"/>
      <c r="AO135" s="240"/>
      <c r="AP135" s="240"/>
      <c r="AQ135" s="240"/>
      <c r="AR135" s="240"/>
      <c r="AS135" s="240"/>
      <c r="AT135" s="240"/>
      <c r="AU135" s="240"/>
      <c r="AV135" s="240"/>
      <c r="AW135" s="240"/>
      <c r="AX135" s="240"/>
      <c r="AY135" s="240"/>
      <c r="AZ135" s="240"/>
      <c r="BA135" s="240"/>
      <c r="BB135" s="240"/>
      <c r="BC135" s="240"/>
      <c r="BD135" s="240"/>
      <c r="BE135" s="240"/>
      <c r="BF135" s="240"/>
      <c r="BG135" s="240"/>
      <c r="BH135" s="240"/>
      <c r="BI135" s="240"/>
      <c r="BJ135" s="240"/>
      <c r="BK135" s="240"/>
      <c r="BL135" s="240"/>
      <c r="BM135" s="240"/>
      <c r="BN135" s="240"/>
      <c r="BO135" s="240"/>
      <c r="BP135" s="240"/>
      <c r="BQ135" s="240"/>
      <c r="BR135" s="240"/>
      <c r="BS135" s="240"/>
      <c r="BT135" s="240"/>
      <c r="BU135" s="240"/>
      <c r="BV135" s="240"/>
      <c r="BW135" s="240"/>
      <c r="BX135" s="240"/>
      <c r="BY135" s="240"/>
      <c r="BZ135" s="240"/>
      <c r="CA135" s="240"/>
      <c r="CB135" s="240"/>
      <c r="CC135" s="240"/>
      <c r="CD135" s="240"/>
      <c r="CE135" s="240"/>
      <c r="CF135" s="240"/>
      <c r="CG135" s="240"/>
      <c r="CH135" s="240"/>
      <c r="CI135" s="240"/>
      <c r="CJ135" s="240"/>
      <c r="CK135" s="240"/>
      <c r="CL135" s="240"/>
      <c r="CM135" s="240"/>
      <c r="CN135" s="240"/>
      <c r="CO135" s="240"/>
      <c r="CP135" s="240"/>
      <c r="CQ135" s="240"/>
      <c r="CR135" s="240"/>
      <c r="CS135" s="240"/>
      <c r="CT135" s="240"/>
      <c r="CU135" s="240"/>
      <c r="CV135" s="240"/>
      <c r="CW135" s="240"/>
      <c r="CX135" s="240"/>
    </row>
    <row r="136" spans="1:102" x14ac:dyDescent="0.3">
      <c r="A136" s="195" t="s">
        <v>217</v>
      </c>
      <c r="B136" s="172"/>
      <c r="C136" s="234">
        <v>9.9999999999999998E+37</v>
      </c>
      <c r="D136" s="234">
        <v>9.9999999999999998E+37</v>
      </c>
      <c r="E136" s="234">
        <v>9.9999999999999998E+37</v>
      </c>
      <c r="F136" s="234">
        <v>9.9999999999999998E+37</v>
      </c>
      <c r="G136" s="234">
        <v>9.9999999999999998E+37</v>
      </c>
      <c r="H136" s="234">
        <v>9.9999999999999998E+37</v>
      </c>
      <c r="I136" s="234">
        <v>9.9999999999999998E+37</v>
      </c>
      <c r="J136" s="234">
        <v>9.9999999999999998E+37</v>
      </c>
      <c r="K136" s="234">
        <v>9.9999999999999998E+37</v>
      </c>
      <c r="L136" s="234">
        <v>9.9999999999999998E+37</v>
      </c>
      <c r="M136" s="234">
        <v>9.9999999999999998E+37</v>
      </c>
      <c r="N136" s="234">
        <v>9.9999999999999998E+37</v>
      </c>
      <c r="O136" s="234">
        <v>9.9999999999999998E+37</v>
      </c>
      <c r="P136" s="234">
        <v>9.9999999999999998E+37</v>
      </c>
      <c r="Q136" s="234">
        <v>9.9999999999999998E+37</v>
      </c>
      <c r="R136" s="234">
        <v>9.9999999999999998E+37</v>
      </c>
      <c r="S136" s="234">
        <v>9.9999999999999998E+37</v>
      </c>
      <c r="T136" s="234">
        <v>9.9999999999999998E+37</v>
      </c>
      <c r="U136" s="234">
        <v>9.9999999999999998E+37</v>
      </c>
      <c r="V136" s="234">
        <v>9.9999999999999998E+37</v>
      </c>
      <c r="W136" s="234">
        <v>9.9999999999999998E+37</v>
      </c>
      <c r="X136" s="234">
        <v>9.9999999999999998E+37</v>
      </c>
      <c r="Y136" s="234">
        <v>9.9999999999999998E+37</v>
      </c>
      <c r="Z136" s="234">
        <v>9.9999999999999998E+37</v>
      </c>
      <c r="AA136" s="234">
        <v>9.9999999999999998E+37</v>
      </c>
      <c r="AB136" s="234">
        <v>9.9999999999999998E+37</v>
      </c>
      <c r="AC136" s="234">
        <v>9.9999999999999998E+37</v>
      </c>
      <c r="AD136" s="234">
        <v>9.9999999999999998E+37</v>
      </c>
      <c r="AE136" s="234">
        <v>9.9999999999999998E+37</v>
      </c>
      <c r="AF136" s="234">
        <v>9.9999999999999998E+37</v>
      </c>
      <c r="AG136" s="234"/>
      <c r="AH136" s="234"/>
      <c r="AI136" s="234"/>
      <c r="AJ136" s="234"/>
      <c r="AK136" s="234"/>
      <c r="AL136" s="234"/>
      <c r="AM136" s="234"/>
      <c r="AN136" s="234"/>
      <c r="AO136" s="234"/>
      <c r="AP136" s="234"/>
      <c r="AQ136" s="234"/>
      <c r="AR136" s="234"/>
      <c r="AS136" s="234"/>
      <c r="AT136" s="234"/>
      <c r="AU136" s="234"/>
      <c r="AV136" s="234"/>
      <c r="AW136" s="234"/>
      <c r="AX136" s="234"/>
      <c r="AY136" s="234"/>
      <c r="AZ136" s="234"/>
      <c r="BA136" s="234"/>
      <c r="BB136" s="234"/>
      <c r="BC136" s="234"/>
      <c r="BD136" s="234"/>
      <c r="BE136" s="234"/>
      <c r="BF136" s="234"/>
      <c r="BG136" s="234"/>
      <c r="BH136" s="234"/>
      <c r="BI136" s="234"/>
      <c r="BJ136" s="234"/>
      <c r="BK136" s="234"/>
      <c r="BL136" s="234"/>
      <c r="BM136" s="234"/>
      <c r="BN136" s="234"/>
      <c r="BO136" s="234"/>
      <c r="BP136" s="234"/>
      <c r="BQ136" s="234"/>
      <c r="BR136" s="234"/>
      <c r="BS136" s="234"/>
      <c r="BT136" s="234"/>
      <c r="BU136" s="234"/>
      <c r="BV136" s="234"/>
      <c r="BW136" s="234"/>
      <c r="BX136" s="234"/>
      <c r="BY136" s="234"/>
      <c r="BZ136" s="234"/>
      <c r="CA136" s="234"/>
      <c r="CB136" s="234"/>
      <c r="CC136" s="234"/>
      <c r="CD136" s="234"/>
      <c r="CE136" s="234"/>
      <c r="CF136" s="234"/>
      <c r="CG136" s="234"/>
      <c r="CH136" s="234"/>
      <c r="CI136" s="234"/>
      <c r="CJ136" s="234"/>
      <c r="CK136" s="234"/>
      <c r="CL136" s="234"/>
      <c r="CM136" s="234"/>
      <c r="CN136" s="234"/>
      <c r="CO136" s="234"/>
      <c r="CP136" s="234"/>
      <c r="CQ136" s="234"/>
      <c r="CR136" s="234"/>
      <c r="CS136" s="234"/>
      <c r="CT136" s="234"/>
      <c r="CU136" s="234"/>
      <c r="CV136" s="234"/>
      <c r="CW136" s="234"/>
      <c r="CX136" s="234"/>
    </row>
    <row r="137" spans="1:102" x14ac:dyDescent="0.3">
      <c r="A137" s="195" t="s">
        <v>218</v>
      </c>
      <c r="B137" s="226"/>
      <c r="C137" s="240">
        <v>0</v>
      </c>
      <c r="D137" s="240">
        <v>0</v>
      </c>
      <c r="E137" s="240">
        <v>0</v>
      </c>
      <c r="F137" s="240">
        <v>0</v>
      </c>
      <c r="G137" s="240">
        <v>0</v>
      </c>
      <c r="H137" s="240">
        <v>0</v>
      </c>
      <c r="I137" s="240">
        <v>0</v>
      </c>
      <c r="J137" s="240">
        <v>0</v>
      </c>
      <c r="K137" s="240">
        <v>0</v>
      </c>
      <c r="L137" s="240">
        <v>0</v>
      </c>
      <c r="M137" s="240">
        <v>0</v>
      </c>
      <c r="N137" s="240">
        <v>0</v>
      </c>
      <c r="O137" s="240">
        <v>0</v>
      </c>
      <c r="P137" s="240">
        <v>0</v>
      </c>
      <c r="Q137" s="240">
        <v>0</v>
      </c>
      <c r="R137" s="240">
        <v>0</v>
      </c>
      <c r="S137" s="240">
        <v>0</v>
      </c>
      <c r="T137" s="240">
        <v>0</v>
      </c>
      <c r="U137" s="240">
        <v>0</v>
      </c>
      <c r="V137" s="240">
        <v>0</v>
      </c>
      <c r="W137" s="240">
        <v>0</v>
      </c>
      <c r="X137" s="240">
        <v>0</v>
      </c>
      <c r="Y137" s="240">
        <v>0</v>
      </c>
      <c r="Z137" s="240">
        <v>0</v>
      </c>
      <c r="AA137" s="240">
        <v>0</v>
      </c>
      <c r="AB137" s="240">
        <v>0</v>
      </c>
      <c r="AC137" s="240">
        <v>0</v>
      </c>
      <c r="AD137" s="240">
        <v>0</v>
      </c>
      <c r="AE137" s="240">
        <v>0</v>
      </c>
      <c r="AF137" s="240">
        <v>0</v>
      </c>
      <c r="AG137" s="240"/>
      <c r="AH137" s="240"/>
      <c r="AI137" s="240"/>
      <c r="AJ137" s="240"/>
      <c r="AK137" s="240"/>
      <c r="AL137" s="240"/>
      <c r="AM137" s="240"/>
      <c r="AN137" s="240"/>
      <c r="AO137" s="240"/>
      <c r="AP137" s="240"/>
      <c r="AQ137" s="240"/>
      <c r="AR137" s="240"/>
      <c r="AS137" s="240"/>
      <c r="AT137" s="240"/>
      <c r="AU137" s="240"/>
      <c r="AV137" s="240"/>
      <c r="AW137" s="240"/>
      <c r="AX137" s="240"/>
      <c r="AY137" s="240"/>
      <c r="AZ137" s="240"/>
      <c r="BA137" s="240"/>
      <c r="BB137" s="240"/>
      <c r="BC137" s="240"/>
      <c r="BD137" s="240"/>
      <c r="BE137" s="240"/>
      <c r="BF137" s="240"/>
      <c r="BG137" s="240"/>
      <c r="BH137" s="240"/>
      <c r="BI137" s="240"/>
      <c r="BJ137" s="240"/>
      <c r="BK137" s="240"/>
      <c r="BL137" s="240"/>
      <c r="BM137" s="240"/>
      <c r="BN137" s="240"/>
      <c r="BO137" s="240"/>
      <c r="BP137" s="240"/>
      <c r="BQ137" s="240"/>
      <c r="BR137" s="240"/>
      <c r="BS137" s="240"/>
      <c r="BT137" s="240"/>
      <c r="BU137" s="240"/>
      <c r="BV137" s="240"/>
      <c r="BW137" s="240"/>
      <c r="BX137" s="240"/>
      <c r="BY137" s="240"/>
      <c r="BZ137" s="240"/>
      <c r="CA137" s="240"/>
      <c r="CB137" s="240"/>
      <c r="CC137" s="240"/>
      <c r="CD137" s="240"/>
      <c r="CE137" s="240"/>
      <c r="CF137" s="240"/>
      <c r="CG137" s="240"/>
      <c r="CH137" s="240"/>
      <c r="CI137" s="240"/>
      <c r="CJ137" s="240"/>
      <c r="CK137" s="240"/>
      <c r="CL137" s="240"/>
      <c r="CM137" s="240"/>
      <c r="CN137" s="240"/>
      <c r="CO137" s="240"/>
      <c r="CP137" s="240"/>
      <c r="CQ137" s="240"/>
      <c r="CR137" s="240"/>
      <c r="CS137" s="240"/>
      <c r="CT137" s="240"/>
      <c r="CU137" s="240"/>
      <c r="CV137" s="240"/>
      <c r="CW137" s="240"/>
      <c r="CX137" s="240"/>
    </row>
    <row r="138" spans="1:102" x14ac:dyDescent="0.3">
      <c r="A138" s="195" t="s">
        <v>219</v>
      </c>
      <c r="B138" s="172"/>
      <c r="C138" s="234">
        <v>9.9999999999999998E+37</v>
      </c>
      <c r="D138" s="234">
        <v>9.9999999999999998E+37</v>
      </c>
      <c r="E138" s="234">
        <v>9.9999999999999998E+37</v>
      </c>
      <c r="F138" s="234">
        <v>9.9999999999999998E+37</v>
      </c>
      <c r="G138" s="234">
        <v>9.9999999999999998E+37</v>
      </c>
      <c r="H138" s="234">
        <v>9.9999999999999998E+37</v>
      </c>
      <c r="I138" s="234">
        <v>9.9999999999999998E+37</v>
      </c>
      <c r="J138" s="234">
        <v>9.9999999999999998E+37</v>
      </c>
      <c r="K138" s="234">
        <v>9.9999999999999998E+37</v>
      </c>
      <c r="L138" s="234">
        <v>9.9999999999999998E+37</v>
      </c>
      <c r="M138" s="234">
        <v>9.9999999999999998E+37</v>
      </c>
      <c r="N138" s="234">
        <v>9.9999999999999998E+37</v>
      </c>
      <c r="O138" s="234">
        <v>9.9999999999999998E+37</v>
      </c>
      <c r="P138" s="234">
        <v>9.9999999999999998E+37</v>
      </c>
      <c r="Q138" s="234">
        <v>9.9999999999999998E+37</v>
      </c>
      <c r="R138" s="234">
        <v>9.9999999999999998E+37</v>
      </c>
      <c r="S138" s="234">
        <v>9.9999999999999998E+37</v>
      </c>
      <c r="T138" s="234">
        <v>9.9999999999999998E+37</v>
      </c>
      <c r="U138" s="234">
        <v>9.9999999999999998E+37</v>
      </c>
      <c r="V138" s="234">
        <v>9.9999999999999998E+37</v>
      </c>
      <c r="W138" s="234">
        <v>9.9999999999999998E+37</v>
      </c>
      <c r="X138" s="234">
        <v>9.9999999999999998E+37</v>
      </c>
      <c r="Y138" s="234">
        <v>9.9999999999999998E+37</v>
      </c>
      <c r="Z138" s="234">
        <v>9.9999999999999998E+37</v>
      </c>
      <c r="AA138" s="234">
        <v>9.9999999999999998E+37</v>
      </c>
      <c r="AB138" s="234">
        <v>9.9999999999999998E+37</v>
      </c>
      <c r="AC138" s="234">
        <v>9.9999999999999998E+37</v>
      </c>
      <c r="AD138" s="234">
        <v>9.9999999999999998E+37</v>
      </c>
      <c r="AE138" s="234">
        <v>9.9999999999999998E+37</v>
      </c>
      <c r="AF138" s="234">
        <v>9.9999999999999998E+37</v>
      </c>
      <c r="AG138" s="234"/>
      <c r="AH138" s="234"/>
      <c r="AI138" s="234"/>
      <c r="AJ138" s="234"/>
      <c r="AK138" s="234"/>
      <c r="AL138" s="234"/>
      <c r="AM138" s="234"/>
      <c r="AN138" s="234"/>
      <c r="AO138" s="234"/>
      <c r="AP138" s="234"/>
      <c r="AQ138" s="234"/>
      <c r="AR138" s="234"/>
      <c r="AS138" s="234"/>
      <c r="AT138" s="234"/>
      <c r="AU138" s="234"/>
      <c r="AV138" s="234"/>
      <c r="AW138" s="234"/>
      <c r="AX138" s="234"/>
      <c r="AY138" s="234"/>
      <c r="AZ138" s="234"/>
      <c r="BA138" s="234"/>
      <c r="BB138" s="234"/>
      <c r="BC138" s="234"/>
      <c r="BD138" s="234"/>
      <c r="BE138" s="234"/>
      <c r="BF138" s="234"/>
      <c r="BG138" s="234"/>
      <c r="BH138" s="234"/>
      <c r="BI138" s="234"/>
      <c r="BJ138" s="234"/>
      <c r="BK138" s="234"/>
      <c r="BL138" s="234"/>
      <c r="BM138" s="234"/>
      <c r="BN138" s="234"/>
      <c r="BO138" s="234"/>
      <c r="BP138" s="234"/>
      <c r="BQ138" s="234"/>
      <c r="BR138" s="234"/>
      <c r="BS138" s="234"/>
      <c r="BT138" s="234"/>
      <c r="BU138" s="234"/>
      <c r="BV138" s="234"/>
      <c r="BW138" s="234"/>
      <c r="BX138" s="234"/>
      <c r="BY138" s="234"/>
      <c r="BZ138" s="234"/>
      <c r="CA138" s="234"/>
      <c r="CB138" s="234"/>
      <c r="CC138" s="234"/>
      <c r="CD138" s="234"/>
      <c r="CE138" s="234"/>
      <c r="CF138" s="234"/>
      <c r="CG138" s="234"/>
      <c r="CH138" s="234"/>
      <c r="CI138" s="234"/>
      <c r="CJ138" s="234"/>
      <c r="CK138" s="234"/>
      <c r="CL138" s="234"/>
      <c r="CM138" s="234"/>
      <c r="CN138" s="234"/>
      <c r="CO138" s="234"/>
      <c r="CP138" s="234"/>
      <c r="CQ138" s="234"/>
      <c r="CR138" s="234"/>
      <c r="CS138" s="234"/>
      <c r="CT138" s="234"/>
      <c r="CU138" s="234"/>
      <c r="CV138" s="234"/>
      <c r="CW138" s="234"/>
      <c r="CX138" s="234"/>
    </row>
    <row r="139" spans="1:102" s="184" customFormat="1" x14ac:dyDescent="0.3">
      <c r="A139" s="185" t="s">
        <v>195</v>
      </c>
      <c r="B139" s="220"/>
      <c r="C139" s="220"/>
      <c r="D139" s="220"/>
      <c r="E139" s="220"/>
      <c r="F139" s="220"/>
      <c r="G139" s="220"/>
      <c r="H139" s="220"/>
      <c r="I139" s="220"/>
      <c r="J139" s="220"/>
      <c r="K139" s="220"/>
      <c r="L139" s="220"/>
      <c r="M139" s="220"/>
      <c r="N139" s="220"/>
      <c r="O139" s="220"/>
      <c r="P139" s="220"/>
      <c r="Q139" s="220"/>
      <c r="R139" s="220"/>
      <c r="S139" s="220"/>
      <c r="T139" s="220"/>
      <c r="U139" s="220"/>
      <c r="V139" s="220"/>
      <c r="W139" s="220"/>
      <c r="X139" s="220"/>
      <c r="Y139" s="220"/>
      <c r="Z139" s="220"/>
      <c r="AA139" s="220"/>
      <c r="AB139" s="220"/>
      <c r="AC139" s="220"/>
      <c r="AD139" s="220"/>
      <c r="AE139" s="220"/>
      <c r="AF139" s="220"/>
      <c r="AG139" s="220"/>
      <c r="AH139" s="220"/>
      <c r="AI139" s="220"/>
      <c r="AJ139" s="220"/>
      <c r="AK139" s="220"/>
      <c r="AL139" s="220"/>
      <c r="AM139" s="220"/>
      <c r="AN139" s="220"/>
      <c r="AO139" s="220"/>
      <c r="AP139" s="220"/>
      <c r="AQ139" s="221"/>
      <c r="AR139" s="221"/>
      <c r="AS139" s="221"/>
      <c r="AT139" s="221"/>
      <c r="AU139" s="221"/>
      <c r="AV139" s="221"/>
      <c r="AW139" s="221"/>
      <c r="AX139" s="221"/>
      <c r="AY139" s="221"/>
      <c r="AZ139" s="221"/>
      <c r="BA139" s="221"/>
      <c r="BB139" s="221"/>
      <c r="BC139" s="221"/>
      <c r="BD139" s="221"/>
      <c r="BE139" s="221"/>
      <c r="BF139" s="221"/>
      <c r="BG139" s="221"/>
      <c r="BH139" s="221"/>
      <c r="BI139" s="221"/>
      <c r="BJ139" s="221"/>
      <c r="BK139" s="221"/>
      <c r="BL139" s="221"/>
      <c r="BM139" s="221"/>
      <c r="BN139" s="221"/>
      <c r="BO139" s="221"/>
      <c r="BP139" s="221"/>
      <c r="BQ139" s="221"/>
      <c r="BR139" s="221"/>
      <c r="BS139" s="221"/>
      <c r="BT139" s="221"/>
      <c r="BU139" s="221"/>
      <c r="BV139" s="221"/>
      <c r="BW139" s="221"/>
      <c r="BX139" s="221"/>
      <c r="BY139" s="221"/>
      <c r="BZ139" s="221"/>
      <c r="CA139" s="221"/>
      <c r="CB139" s="221"/>
      <c r="CC139" s="221"/>
      <c r="CD139" s="221"/>
      <c r="CE139" s="221"/>
      <c r="CF139" s="221"/>
      <c r="CG139" s="221"/>
      <c r="CH139" s="221"/>
      <c r="CI139" s="221"/>
      <c r="CJ139" s="221"/>
      <c r="CK139" s="221"/>
      <c r="CL139" s="221"/>
      <c r="CM139" s="221"/>
      <c r="CN139" s="221"/>
      <c r="CO139" s="221"/>
      <c r="CP139" s="221"/>
      <c r="CQ139" s="221"/>
      <c r="CR139" s="221"/>
      <c r="CS139" s="221"/>
      <c r="CT139" s="221"/>
      <c r="CU139" s="221"/>
      <c r="CV139" s="221"/>
      <c r="CW139" s="221"/>
      <c r="CX139" s="248"/>
    </row>
    <row r="140" spans="1:102" s="184" customFormat="1" x14ac:dyDescent="0.3">
      <c r="A140" s="195" t="s">
        <v>2</v>
      </c>
      <c r="B140" s="172"/>
      <c r="C140" s="241"/>
      <c r="D140" s="241"/>
      <c r="E140" s="241"/>
      <c r="F140" s="241"/>
      <c r="G140" s="241"/>
      <c r="H140" s="241"/>
      <c r="I140" s="241"/>
      <c r="J140" s="241"/>
      <c r="K140" s="241"/>
      <c r="L140" s="241"/>
      <c r="M140" s="241"/>
      <c r="N140" s="241"/>
      <c r="O140" s="241"/>
      <c r="P140" s="241"/>
      <c r="Q140" s="241"/>
      <c r="R140" s="241"/>
      <c r="S140" s="241"/>
      <c r="T140" s="241"/>
      <c r="U140" s="241"/>
      <c r="V140" s="241"/>
      <c r="W140" s="241"/>
      <c r="X140" s="241"/>
      <c r="Y140" s="241"/>
      <c r="Z140" s="241"/>
      <c r="AA140" s="241"/>
      <c r="AB140" s="241"/>
      <c r="AC140" s="241"/>
      <c r="AD140" s="241"/>
      <c r="AE140" s="241"/>
      <c r="AF140" s="241"/>
      <c r="AG140" s="241"/>
      <c r="AH140" s="241"/>
      <c r="AI140" s="241"/>
      <c r="AJ140" s="241"/>
      <c r="AK140" s="241"/>
      <c r="AL140" s="241"/>
      <c r="AM140" s="241"/>
      <c r="AN140" s="241"/>
      <c r="AO140" s="241"/>
      <c r="AP140" s="241"/>
      <c r="AQ140" s="242"/>
      <c r="AR140" s="242"/>
      <c r="AS140" s="242"/>
      <c r="AT140" s="242"/>
      <c r="AU140" s="242"/>
      <c r="AV140" s="242"/>
      <c r="AW140" s="242"/>
      <c r="AX140" s="242"/>
      <c r="AY140" s="242"/>
      <c r="AZ140" s="242"/>
      <c r="BA140" s="242"/>
      <c r="BB140" s="242"/>
      <c r="BC140" s="242"/>
      <c r="BD140" s="242"/>
      <c r="BE140" s="242"/>
      <c r="BF140" s="242"/>
      <c r="BG140" s="242"/>
      <c r="BH140" s="242"/>
      <c r="BI140" s="242"/>
      <c r="BJ140" s="242"/>
      <c r="BK140" s="242"/>
      <c r="BL140" s="242"/>
      <c r="BM140" s="242"/>
      <c r="BN140" s="242"/>
      <c r="BO140" s="242"/>
      <c r="BP140" s="242"/>
      <c r="BQ140" s="242"/>
      <c r="BR140" s="242"/>
      <c r="BS140" s="242"/>
      <c r="BT140" s="242"/>
      <c r="BU140" s="242"/>
      <c r="BV140" s="242"/>
      <c r="BW140" s="242"/>
      <c r="BX140" s="242"/>
      <c r="BY140" s="242"/>
      <c r="BZ140" s="242"/>
      <c r="CA140" s="242"/>
      <c r="CB140" s="242"/>
      <c r="CC140" s="242"/>
      <c r="CD140" s="242"/>
      <c r="CE140" s="242"/>
      <c r="CF140" s="242"/>
      <c r="CG140" s="242"/>
      <c r="CH140" s="242"/>
      <c r="CI140" s="242"/>
      <c r="CJ140" s="242"/>
      <c r="CK140" s="242"/>
      <c r="CL140" s="242"/>
      <c r="CM140" s="242"/>
      <c r="CN140" s="242"/>
      <c r="CO140" s="242"/>
      <c r="CP140" s="242"/>
      <c r="CQ140" s="242"/>
      <c r="CR140" s="242"/>
      <c r="CS140" s="242"/>
      <c r="CT140" s="242"/>
      <c r="CU140" s="242"/>
      <c r="CV140" s="242"/>
      <c r="CW140" s="242"/>
      <c r="CX140" s="242"/>
    </row>
    <row r="141" spans="1:102" s="184" customFormat="1" x14ac:dyDescent="0.3">
      <c r="A141" s="195" t="s">
        <v>3</v>
      </c>
      <c r="B141" s="172"/>
      <c r="C141" s="242"/>
      <c r="D141" s="242"/>
      <c r="E141" s="242"/>
      <c r="F141" s="242"/>
      <c r="G141" s="242"/>
      <c r="H141" s="242"/>
      <c r="I141" s="242"/>
      <c r="J141" s="242"/>
      <c r="K141" s="242"/>
      <c r="L141" s="242"/>
      <c r="M141" s="242"/>
      <c r="N141" s="242"/>
      <c r="O141" s="242"/>
      <c r="P141" s="242"/>
      <c r="Q141" s="242"/>
      <c r="R141" s="242"/>
      <c r="S141" s="242"/>
      <c r="T141" s="242"/>
      <c r="U141" s="242"/>
      <c r="V141" s="242"/>
      <c r="W141" s="242"/>
      <c r="X141" s="242"/>
      <c r="Y141" s="242"/>
      <c r="Z141" s="242"/>
      <c r="AA141" s="242"/>
      <c r="AB141" s="242"/>
      <c r="AC141" s="242"/>
      <c r="AD141" s="242"/>
      <c r="AE141" s="242"/>
      <c r="AF141" s="242"/>
      <c r="AG141" s="242"/>
      <c r="AH141" s="242"/>
      <c r="AI141" s="242"/>
      <c r="AJ141" s="242"/>
      <c r="AK141" s="242"/>
      <c r="AL141" s="242"/>
      <c r="AM141" s="242"/>
      <c r="AN141" s="242"/>
      <c r="AO141" s="242"/>
      <c r="AP141" s="242"/>
      <c r="AQ141" s="242"/>
      <c r="AR141" s="242"/>
      <c r="AS141" s="242"/>
      <c r="AT141" s="242"/>
      <c r="AU141" s="242"/>
      <c r="AV141" s="242"/>
      <c r="AW141" s="242"/>
      <c r="AX141" s="242"/>
      <c r="AY141" s="242"/>
      <c r="AZ141" s="242"/>
      <c r="BA141" s="242"/>
      <c r="BB141" s="242"/>
      <c r="BC141" s="242"/>
      <c r="BD141" s="242"/>
      <c r="BE141" s="242"/>
      <c r="BF141" s="242"/>
      <c r="BG141" s="242"/>
      <c r="BH141" s="242"/>
      <c r="BI141" s="242"/>
      <c r="BJ141" s="242"/>
      <c r="BK141" s="242"/>
      <c r="BL141" s="242"/>
      <c r="BM141" s="242"/>
      <c r="BN141" s="242"/>
      <c r="BO141" s="242"/>
      <c r="BP141" s="242"/>
      <c r="BQ141" s="242"/>
      <c r="BR141" s="242"/>
      <c r="BS141" s="242"/>
      <c r="BT141" s="242"/>
      <c r="BU141" s="242"/>
      <c r="BV141" s="242"/>
      <c r="BW141" s="242"/>
      <c r="BX141" s="242"/>
      <c r="BY141" s="242"/>
      <c r="BZ141" s="242"/>
      <c r="CA141" s="242"/>
      <c r="CB141" s="242"/>
      <c r="CC141" s="242"/>
      <c r="CD141" s="242"/>
      <c r="CE141" s="242"/>
      <c r="CF141" s="242"/>
      <c r="CG141" s="242"/>
      <c r="CH141" s="242"/>
      <c r="CI141" s="242"/>
      <c r="CJ141" s="242"/>
      <c r="CK141" s="242"/>
      <c r="CL141" s="242"/>
      <c r="CM141" s="242"/>
      <c r="CN141" s="242"/>
      <c r="CO141" s="242"/>
      <c r="CP141" s="242"/>
      <c r="CQ141" s="242"/>
      <c r="CR141" s="242"/>
      <c r="CS141" s="242"/>
      <c r="CT141" s="242"/>
      <c r="CU141" s="242"/>
      <c r="CV141" s="242"/>
      <c r="CW141" s="242"/>
      <c r="CX141" s="242"/>
    </row>
    <row r="142" spans="1:102" x14ac:dyDescent="0.3">
      <c r="A142" s="195" t="s">
        <v>196</v>
      </c>
      <c r="B142" s="172"/>
      <c r="C142" s="242"/>
      <c r="D142" s="242"/>
      <c r="E142" s="242"/>
      <c r="F142" s="242"/>
      <c r="G142" s="242"/>
      <c r="H142" s="242"/>
      <c r="I142" s="242"/>
      <c r="J142" s="242"/>
      <c r="K142" s="242"/>
      <c r="L142" s="242"/>
      <c r="M142" s="242"/>
      <c r="N142" s="242"/>
      <c r="O142" s="242"/>
      <c r="P142" s="242"/>
      <c r="Q142" s="242"/>
      <c r="R142" s="242"/>
      <c r="S142" s="242"/>
      <c r="T142" s="242"/>
      <c r="U142" s="242"/>
      <c r="V142" s="242"/>
      <c r="W142" s="242"/>
      <c r="X142" s="242"/>
      <c r="Y142" s="242"/>
      <c r="Z142" s="242"/>
      <c r="AA142" s="242"/>
      <c r="AB142" s="242"/>
      <c r="AC142" s="242"/>
      <c r="AD142" s="242"/>
      <c r="AE142" s="242"/>
      <c r="AF142" s="242"/>
      <c r="AG142" s="242"/>
      <c r="AH142" s="242"/>
      <c r="AI142" s="242"/>
      <c r="AJ142" s="242"/>
      <c r="AK142" s="242"/>
      <c r="AL142" s="242"/>
      <c r="AM142" s="242"/>
      <c r="AN142" s="242"/>
      <c r="AO142" s="242"/>
      <c r="AP142" s="242"/>
      <c r="AQ142" s="242"/>
      <c r="AR142" s="242"/>
      <c r="AS142" s="242"/>
      <c r="AT142" s="242"/>
      <c r="AU142" s="242"/>
      <c r="AV142" s="242"/>
      <c r="AW142" s="242"/>
      <c r="AX142" s="242"/>
      <c r="AY142" s="242"/>
      <c r="AZ142" s="242"/>
      <c r="BA142" s="242"/>
      <c r="BB142" s="242"/>
      <c r="BC142" s="242"/>
      <c r="BD142" s="242"/>
      <c r="BE142" s="242"/>
      <c r="BF142" s="242"/>
      <c r="BG142" s="242"/>
      <c r="BH142" s="242"/>
      <c r="BI142" s="242"/>
      <c r="BJ142" s="242"/>
      <c r="BK142" s="242"/>
      <c r="BL142" s="242"/>
      <c r="BM142" s="242"/>
      <c r="BN142" s="242"/>
      <c r="BO142" s="242"/>
      <c r="BP142" s="242"/>
      <c r="BQ142" s="242"/>
      <c r="BR142" s="242"/>
      <c r="BS142" s="242"/>
      <c r="BT142" s="242"/>
      <c r="BU142" s="242"/>
      <c r="BV142" s="242"/>
      <c r="BW142" s="242"/>
      <c r="BX142" s="242"/>
      <c r="BY142" s="242"/>
      <c r="BZ142" s="242"/>
      <c r="CA142" s="242"/>
      <c r="CB142" s="242"/>
      <c r="CC142" s="242"/>
      <c r="CD142" s="242"/>
      <c r="CE142" s="242"/>
      <c r="CF142" s="242"/>
      <c r="CG142" s="242"/>
      <c r="CH142" s="242"/>
      <c r="CI142" s="242"/>
      <c r="CJ142" s="242"/>
      <c r="CK142" s="242"/>
      <c r="CL142" s="242"/>
      <c r="CM142" s="242"/>
      <c r="CN142" s="242"/>
      <c r="CO142" s="242"/>
      <c r="CP142" s="242"/>
      <c r="CQ142" s="242"/>
      <c r="CR142" s="242"/>
      <c r="CS142" s="242"/>
      <c r="CT142" s="242"/>
      <c r="CU142" s="242"/>
      <c r="CV142" s="242"/>
      <c r="CW142" s="242"/>
      <c r="CX142" s="242"/>
    </row>
    <row r="143" spans="1:102" x14ac:dyDescent="0.3">
      <c r="A143" s="195" t="s">
        <v>197</v>
      </c>
      <c r="B143" s="172"/>
      <c r="C143" s="243"/>
      <c r="D143" s="243"/>
      <c r="E143" s="243"/>
      <c r="F143" s="243"/>
      <c r="G143" s="243"/>
      <c r="H143" s="243"/>
      <c r="I143" s="243"/>
      <c r="J143" s="243"/>
      <c r="K143" s="243"/>
      <c r="L143" s="243"/>
      <c r="M143" s="243"/>
      <c r="N143" s="243"/>
      <c r="O143" s="243"/>
      <c r="P143" s="243"/>
      <c r="Q143" s="243"/>
      <c r="R143" s="243"/>
      <c r="S143" s="243"/>
      <c r="T143" s="243"/>
      <c r="U143" s="243"/>
      <c r="V143" s="243"/>
      <c r="W143" s="243"/>
      <c r="X143" s="243"/>
      <c r="Y143" s="243"/>
      <c r="Z143" s="243"/>
      <c r="AA143" s="243"/>
      <c r="AB143" s="243"/>
      <c r="AC143" s="243"/>
      <c r="AD143" s="243"/>
      <c r="AE143" s="243"/>
      <c r="AF143" s="243"/>
      <c r="AG143" s="243"/>
      <c r="AH143" s="243"/>
      <c r="AI143" s="243"/>
      <c r="AJ143" s="243"/>
      <c r="AK143" s="243"/>
      <c r="AL143" s="243"/>
      <c r="AM143" s="243"/>
      <c r="AN143" s="243"/>
      <c r="AO143" s="243"/>
      <c r="AP143" s="243"/>
      <c r="AQ143" s="242"/>
      <c r="AR143" s="242"/>
      <c r="AS143" s="242"/>
      <c r="AT143" s="242"/>
      <c r="AU143" s="242"/>
      <c r="AV143" s="242"/>
      <c r="AW143" s="242"/>
      <c r="AX143" s="242"/>
      <c r="AY143" s="242"/>
      <c r="AZ143" s="242"/>
      <c r="BA143" s="242"/>
      <c r="BB143" s="242"/>
      <c r="BC143" s="242"/>
      <c r="BD143" s="242"/>
      <c r="BE143" s="242"/>
      <c r="BF143" s="242"/>
      <c r="BG143" s="242"/>
      <c r="BH143" s="242"/>
      <c r="BI143" s="242"/>
      <c r="BJ143" s="242"/>
      <c r="BK143" s="242"/>
      <c r="BL143" s="242"/>
      <c r="BM143" s="242"/>
      <c r="BN143" s="242"/>
      <c r="BO143" s="242"/>
      <c r="BP143" s="242"/>
      <c r="BQ143" s="242"/>
      <c r="BR143" s="242"/>
      <c r="BS143" s="242"/>
      <c r="BT143" s="242"/>
      <c r="BU143" s="242"/>
      <c r="BV143" s="242"/>
      <c r="BW143" s="242"/>
      <c r="BX143" s="242"/>
      <c r="BY143" s="242"/>
      <c r="BZ143" s="242"/>
      <c r="CA143" s="242"/>
      <c r="CB143" s="242"/>
      <c r="CC143" s="242"/>
      <c r="CD143" s="242"/>
      <c r="CE143" s="242"/>
      <c r="CF143" s="242"/>
      <c r="CG143" s="242"/>
      <c r="CH143" s="242"/>
      <c r="CI143" s="242"/>
      <c r="CJ143" s="242"/>
      <c r="CK143" s="242"/>
      <c r="CL143" s="242"/>
      <c r="CM143" s="242"/>
      <c r="CN143" s="242"/>
      <c r="CO143" s="242"/>
      <c r="CP143" s="242"/>
      <c r="CQ143" s="242"/>
      <c r="CR143" s="242"/>
      <c r="CS143" s="242"/>
      <c r="CT143" s="242"/>
      <c r="CU143" s="242"/>
      <c r="CV143" s="242"/>
      <c r="CW143" s="242"/>
      <c r="CX143" s="242"/>
    </row>
    <row r="144" spans="1:102" x14ac:dyDescent="0.3">
      <c r="A144" s="185" t="s">
        <v>198</v>
      </c>
      <c r="B144" s="222"/>
      <c r="C144" s="223"/>
      <c r="D144" s="223"/>
      <c r="E144" s="223"/>
      <c r="F144" s="223"/>
      <c r="G144" s="223"/>
      <c r="H144" s="223"/>
      <c r="I144" s="223"/>
      <c r="J144" s="223"/>
      <c r="K144" s="223"/>
      <c r="L144" s="223"/>
      <c r="M144" s="223"/>
      <c r="N144" s="223"/>
      <c r="O144" s="223"/>
      <c r="P144" s="223"/>
      <c r="Q144" s="223"/>
      <c r="R144" s="223"/>
      <c r="S144" s="223"/>
      <c r="T144" s="223"/>
      <c r="U144" s="223"/>
      <c r="V144" s="223"/>
      <c r="W144" s="223"/>
      <c r="X144" s="223"/>
      <c r="Y144" s="223"/>
      <c r="Z144" s="223"/>
      <c r="AA144" s="223"/>
      <c r="AB144" s="223"/>
      <c r="AC144" s="223"/>
      <c r="AD144" s="223"/>
      <c r="AE144" s="223"/>
      <c r="AF144" s="223"/>
      <c r="AG144" s="223"/>
      <c r="AH144" s="223"/>
      <c r="AI144" s="223"/>
      <c r="AJ144" s="223"/>
      <c r="AK144" s="223"/>
      <c r="AL144" s="223"/>
      <c r="AM144" s="223"/>
      <c r="AN144" s="223"/>
      <c r="AO144" s="223"/>
      <c r="AP144" s="222"/>
      <c r="AQ144" s="224"/>
      <c r="AR144" s="224"/>
      <c r="AS144" s="224"/>
      <c r="AT144" s="224"/>
      <c r="AU144" s="224"/>
      <c r="AV144" s="224"/>
      <c r="AW144" s="224"/>
      <c r="AX144" s="224"/>
      <c r="AY144" s="224"/>
      <c r="AZ144" s="224"/>
      <c r="BA144" s="224"/>
      <c r="BB144" s="224"/>
      <c r="BC144" s="224"/>
      <c r="BD144" s="224"/>
      <c r="BE144" s="224"/>
      <c r="BF144" s="224"/>
      <c r="BG144" s="224"/>
      <c r="BH144" s="224"/>
      <c r="BI144" s="224"/>
      <c r="BJ144" s="224"/>
      <c r="BK144" s="224"/>
      <c r="BL144" s="224"/>
      <c r="BM144" s="224"/>
      <c r="BN144" s="224"/>
      <c r="BO144" s="224"/>
      <c r="BP144" s="224"/>
      <c r="BQ144" s="224"/>
      <c r="BR144" s="224"/>
      <c r="BS144" s="224"/>
      <c r="BT144" s="224"/>
      <c r="BU144" s="224"/>
      <c r="BV144" s="224"/>
      <c r="BW144" s="224"/>
      <c r="BX144" s="224"/>
      <c r="BY144" s="224"/>
      <c r="BZ144" s="224"/>
      <c r="CA144" s="224"/>
      <c r="CB144" s="224"/>
      <c r="CC144" s="224"/>
      <c r="CD144" s="224"/>
      <c r="CE144" s="224"/>
      <c r="CF144" s="224"/>
      <c r="CG144" s="224"/>
      <c r="CH144" s="224"/>
      <c r="CI144" s="224"/>
      <c r="CJ144" s="224"/>
      <c r="CK144" s="224"/>
      <c r="CL144" s="224"/>
      <c r="CM144" s="224"/>
      <c r="CN144" s="224"/>
      <c r="CO144" s="224"/>
      <c r="CP144" s="224"/>
      <c r="CQ144" s="224"/>
      <c r="CR144" s="224"/>
      <c r="CS144" s="224"/>
      <c r="CT144" s="224"/>
      <c r="CU144" s="224"/>
      <c r="CV144" s="224"/>
      <c r="CW144" s="224"/>
      <c r="CX144" s="178"/>
    </row>
    <row r="145" spans="1:102" x14ac:dyDescent="0.3">
      <c r="A145" s="195" t="s">
        <v>2</v>
      </c>
      <c r="B145" s="172"/>
      <c r="C145" s="241"/>
      <c r="D145" s="241"/>
      <c r="E145" s="241"/>
      <c r="F145" s="241"/>
      <c r="G145" s="241"/>
      <c r="H145" s="241"/>
      <c r="I145" s="241"/>
      <c r="J145" s="241"/>
      <c r="K145" s="241"/>
      <c r="L145" s="241"/>
      <c r="M145" s="241"/>
      <c r="N145" s="241"/>
      <c r="O145" s="241"/>
      <c r="P145" s="241"/>
      <c r="Q145" s="241"/>
      <c r="R145" s="241"/>
      <c r="S145" s="241"/>
      <c r="T145" s="241"/>
      <c r="U145" s="241"/>
      <c r="V145" s="241"/>
      <c r="W145" s="241"/>
      <c r="X145" s="241"/>
      <c r="Y145" s="241"/>
      <c r="Z145" s="241"/>
      <c r="AA145" s="241"/>
      <c r="AB145" s="241"/>
      <c r="AC145" s="241"/>
      <c r="AD145" s="241"/>
      <c r="AE145" s="241"/>
      <c r="AF145" s="241"/>
      <c r="AG145" s="241"/>
      <c r="AH145" s="241"/>
      <c r="AI145" s="241"/>
      <c r="AJ145" s="241"/>
      <c r="AK145" s="241"/>
      <c r="AL145" s="241"/>
      <c r="AM145" s="241"/>
      <c r="AN145" s="241"/>
      <c r="AO145" s="241"/>
      <c r="AP145" s="241"/>
      <c r="AQ145" s="242"/>
      <c r="AR145" s="242"/>
      <c r="AS145" s="242"/>
      <c r="AT145" s="242"/>
      <c r="AU145" s="242"/>
      <c r="AV145" s="242"/>
      <c r="AW145" s="242"/>
      <c r="AX145" s="242"/>
      <c r="AY145" s="242"/>
      <c r="AZ145" s="242"/>
      <c r="BA145" s="242"/>
      <c r="BB145" s="242"/>
      <c r="BC145" s="242"/>
      <c r="BD145" s="242"/>
      <c r="BE145" s="242"/>
      <c r="BF145" s="242"/>
      <c r="BG145" s="242"/>
      <c r="BH145" s="242"/>
      <c r="BI145" s="242"/>
      <c r="BJ145" s="242"/>
      <c r="BK145" s="242"/>
      <c r="BL145" s="242"/>
      <c r="BM145" s="242"/>
      <c r="BN145" s="242"/>
      <c r="BO145" s="242"/>
      <c r="BP145" s="242"/>
      <c r="BQ145" s="242"/>
      <c r="BR145" s="242"/>
      <c r="BS145" s="242"/>
      <c r="BT145" s="242"/>
      <c r="BU145" s="242"/>
      <c r="BV145" s="242"/>
      <c r="BW145" s="242"/>
      <c r="BX145" s="242"/>
      <c r="BY145" s="242"/>
      <c r="BZ145" s="242"/>
      <c r="CA145" s="242"/>
      <c r="CB145" s="242"/>
      <c r="CC145" s="242"/>
      <c r="CD145" s="242"/>
      <c r="CE145" s="242"/>
      <c r="CF145" s="242"/>
      <c r="CG145" s="242"/>
      <c r="CH145" s="242"/>
      <c r="CI145" s="242"/>
      <c r="CJ145" s="242"/>
      <c r="CK145" s="242"/>
      <c r="CL145" s="242"/>
      <c r="CM145" s="242"/>
      <c r="CN145" s="242"/>
      <c r="CO145" s="242"/>
      <c r="CP145" s="242"/>
      <c r="CQ145" s="242"/>
      <c r="CR145" s="242"/>
      <c r="CS145" s="242"/>
      <c r="CT145" s="242"/>
      <c r="CU145" s="242"/>
      <c r="CV145" s="242"/>
      <c r="CW145" s="242"/>
      <c r="CX145" s="242"/>
    </row>
    <row r="146" spans="1:102" x14ac:dyDescent="0.3">
      <c r="A146" s="195" t="s">
        <v>3</v>
      </c>
      <c r="B146" s="172"/>
      <c r="C146" s="242"/>
      <c r="D146" s="242"/>
      <c r="E146" s="242"/>
      <c r="F146" s="242"/>
      <c r="G146" s="242"/>
      <c r="H146" s="242"/>
      <c r="I146" s="242"/>
      <c r="J146" s="242"/>
      <c r="K146" s="242"/>
      <c r="L146" s="242"/>
      <c r="M146" s="242"/>
      <c r="N146" s="242"/>
      <c r="O146" s="242"/>
      <c r="P146" s="242"/>
      <c r="Q146" s="242"/>
      <c r="R146" s="242"/>
      <c r="S146" s="242"/>
      <c r="T146" s="242"/>
      <c r="U146" s="242"/>
      <c r="V146" s="242"/>
      <c r="W146" s="242"/>
      <c r="X146" s="242"/>
      <c r="Y146" s="242"/>
      <c r="Z146" s="242"/>
      <c r="AA146" s="242"/>
      <c r="AB146" s="242"/>
      <c r="AC146" s="242"/>
      <c r="AD146" s="242"/>
      <c r="AE146" s="242"/>
      <c r="AF146" s="242"/>
      <c r="AG146" s="242"/>
      <c r="AH146" s="242"/>
      <c r="AI146" s="242"/>
      <c r="AJ146" s="242"/>
      <c r="AK146" s="242"/>
      <c r="AL146" s="242"/>
      <c r="AM146" s="242"/>
      <c r="AN146" s="242"/>
      <c r="AO146" s="242"/>
      <c r="AP146" s="242"/>
      <c r="AQ146" s="242"/>
      <c r="AR146" s="242"/>
      <c r="AS146" s="242"/>
      <c r="AT146" s="242"/>
      <c r="AU146" s="242"/>
      <c r="AV146" s="242"/>
      <c r="AW146" s="242"/>
      <c r="AX146" s="242"/>
      <c r="AY146" s="242"/>
      <c r="AZ146" s="242"/>
      <c r="BA146" s="242"/>
      <c r="BB146" s="242"/>
      <c r="BC146" s="242"/>
      <c r="BD146" s="242"/>
      <c r="BE146" s="242"/>
      <c r="BF146" s="242"/>
      <c r="BG146" s="242"/>
      <c r="BH146" s="242"/>
      <c r="BI146" s="242"/>
      <c r="BJ146" s="242"/>
      <c r="BK146" s="242"/>
      <c r="BL146" s="242"/>
      <c r="BM146" s="242"/>
      <c r="BN146" s="242"/>
      <c r="BO146" s="242"/>
      <c r="BP146" s="242"/>
      <c r="BQ146" s="242"/>
      <c r="BR146" s="242"/>
      <c r="BS146" s="242"/>
      <c r="BT146" s="242"/>
      <c r="BU146" s="242"/>
      <c r="BV146" s="242"/>
      <c r="BW146" s="242"/>
      <c r="BX146" s="242"/>
      <c r="BY146" s="242"/>
      <c r="BZ146" s="242"/>
      <c r="CA146" s="242"/>
      <c r="CB146" s="242"/>
      <c r="CC146" s="242"/>
      <c r="CD146" s="242"/>
      <c r="CE146" s="242"/>
      <c r="CF146" s="242"/>
      <c r="CG146" s="242"/>
      <c r="CH146" s="242"/>
      <c r="CI146" s="242"/>
      <c r="CJ146" s="242"/>
      <c r="CK146" s="242"/>
      <c r="CL146" s="242"/>
      <c r="CM146" s="242"/>
      <c r="CN146" s="242"/>
      <c r="CO146" s="242"/>
      <c r="CP146" s="242"/>
      <c r="CQ146" s="242"/>
      <c r="CR146" s="242"/>
      <c r="CS146" s="242"/>
      <c r="CT146" s="242"/>
      <c r="CU146" s="242"/>
      <c r="CV146" s="242"/>
      <c r="CW146" s="242"/>
      <c r="CX146" s="242"/>
    </row>
    <row r="147" spans="1:102" x14ac:dyDescent="0.3">
      <c r="A147" s="185" t="s">
        <v>250</v>
      </c>
      <c r="C147" s="12"/>
      <c r="F147" s="12"/>
      <c r="CX147" s="136"/>
    </row>
    <row r="148" spans="1:102" x14ac:dyDescent="0.3">
      <c r="A148" s="195" t="s">
        <v>248</v>
      </c>
      <c r="B148" s="172">
        <v>0</v>
      </c>
      <c r="C148" s="241">
        <v>17219900</v>
      </c>
      <c r="D148" s="241">
        <v>15675300</v>
      </c>
      <c r="E148" s="241">
        <v>15502600</v>
      </c>
      <c r="F148" s="241">
        <v>15425900</v>
      </c>
      <c r="G148" s="241">
        <v>15349900</v>
      </c>
      <c r="H148" s="241">
        <v>15269900</v>
      </c>
      <c r="I148" s="241">
        <v>15187000</v>
      </c>
      <c r="J148" s="241">
        <v>15116400</v>
      </c>
      <c r="K148" s="241">
        <v>15036300</v>
      </c>
      <c r="L148" s="241">
        <v>14953600</v>
      </c>
      <c r="M148" s="241">
        <v>14879700</v>
      </c>
      <c r="N148" s="241">
        <v>14800700</v>
      </c>
      <c r="O148" s="241">
        <v>14720300</v>
      </c>
      <c r="P148" s="241">
        <v>14637900</v>
      </c>
      <c r="Q148" s="241">
        <v>14561500</v>
      </c>
      <c r="R148" s="241">
        <v>14482900</v>
      </c>
      <c r="S148" s="241">
        <v>14401900</v>
      </c>
      <c r="T148" s="241">
        <v>14327400</v>
      </c>
      <c r="U148" s="241">
        <v>14249800</v>
      </c>
      <c r="V148" s="241">
        <v>14169900</v>
      </c>
      <c r="W148" s="241">
        <v>14091400</v>
      </c>
      <c r="X148" s="241">
        <v>14012300</v>
      </c>
      <c r="Y148" s="241">
        <v>13929900</v>
      </c>
      <c r="Z148" s="241">
        <v>13853100</v>
      </c>
      <c r="AA148" s="241">
        <v>13778300</v>
      </c>
      <c r="AB148" s="241">
        <v>13698100</v>
      </c>
      <c r="AC148" s="241">
        <v>13615900</v>
      </c>
      <c r="AD148" s="241">
        <v>13542700</v>
      </c>
      <c r="AE148" s="241">
        <v>13463000</v>
      </c>
      <c r="AF148" s="241">
        <v>13381800</v>
      </c>
      <c r="AG148" s="241"/>
      <c r="AH148" s="241"/>
      <c r="AI148" s="241"/>
      <c r="AJ148" s="241"/>
      <c r="AK148" s="241"/>
      <c r="AL148" s="241"/>
      <c r="AM148" s="241"/>
      <c r="AN148" s="241"/>
      <c r="AO148" s="241"/>
      <c r="AP148" s="241"/>
      <c r="AQ148" s="242"/>
      <c r="AR148" s="242"/>
      <c r="AS148" s="242"/>
      <c r="AT148" s="242"/>
      <c r="AU148" s="242"/>
      <c r="AV148" s="242"/>
      <c r="AW148" s="242"/>
      <c r="AX148" s="242"/>
      <c r="AY148" s="242"/>
      <c r="AZ148" s="242"/>
      <c r="BA148" s="242"/>
      <c r="BB148" s="242"/>
      <c r="BC148" s="242"/>
      <c r="BD148" s="242"/>
      <c r="BE148" s="242"/>
      <c r="BF148" s="242"/>
      <c r="BG148" s="242"/>
      <c r="BH148" s="242"/>
      <c r="BI148" s="242"/>
      <c r="BJ148" s="242"/>
      <c r="BK148" s="242"/>
      <c r="BL148" s="242"/>
      <c r="BM148" s="242"/>
      <c r="BN148" s="242"/>
      <c r="BO148" s="242"/>
      <c r="BP148" s="242"/>
      <c r="BQ148" s="242"/>
      <c r="BR148" s="242"/>
      <c r="BS148" s="242"/>
      <c r="BT148" s="242"/>
      <c r="BU148" s="242"/>
      <c r="BV148" s="242"/>
      <c r="BW148" s="242"/>
      <c r="BX148" s="242"/>
      <c r="BY148" s="242"/>
      <c r="BZ148" s="242"/>
      <c r="CA148" s="242"/>
      <c r="CB148" s="242"/>
      <c r="CC148" s="242"/>
      <c r="CD148" s="242"/>
      <c r="CE148" s="242"/>
      <c r="CF148" s="242"/>
      <c r="CG148" s="242"/>
      <c r="CH148" s="242"/>
      <c r="CI148" s="242"/>
      <c r="CJ148" s="242"/>
      <c r="CK148" s="242"/>
      <c r="CL148" s="242"/>
      <c r="CM148" s="242"/>
      <c r="CN148" s="242"/>
      <c r="CO148" s="242"/>
      <c r="CP148" s="242"/>
      <c r="CQ148" s="242"/>
      <c r="CR148" s="242"/>
      <c r="CS148" s="242"/>
      <c r="CT148" s="242"/>
      <c r="CU148" s="242"/>
      <c r="CV148" s="242"/>
      <c r="CW148" s="242"/>
      <c r="CX148" s="242"/>
    </row>
    <row r="149" spans="1:102" x14ac:dyDescent="0.3">
      <c r="A149" s="195" t="s">
        <v>247</v>
      </c>
      <c r="B149" s="172">
        <v>0</v>
      </c>
      <c r="C149" s="242">
        <v>203106</v>
      </c>
      <c r="D149" s="242">
        <v>213713</v>
      </c>
      <c r="E149" s="242">
        <v>210172</v>
      </c>
      <c r="F149" s="242">
        <v>206150</v>
      </c>
      <c r="G149" s="242">
        <v>202665</v>
      </c>
      <c r="H149" s="242">
        <v>200240</v>
      </c>
      <c r="I149" s="242">
        <v>197342</v>
      </c>
      <c r="J149" s="242">
        <v>194751</v>
      </c>
      <c r="K149" s="242">
        <v>192250</v>
      </c>
      <c r="L149" s="242">
        <v>190859</v>
      </c>
      <c r="M149" s="242">
        <v>188339</v>
      </c>
      <c r="N149" s="242">
        <v>184136</v>
      </c>
      <c r="O149" s="242">
        <v>182017</v>
      </c>
      <c r="P149" s="242">
        <v>180148</v>
      </c>
      <c r="Q149" s="242">
        <v>178351</v>
      </c>
      <c r="R149" s="242">
        <v>176230</v>
      </c>
      <c r="S149" s="242">
        <v>174393</v>
      </c>
      <c r="T149" s="242">
        <v>172924</v>
      </c>
      <c r="U149" s="242">
        <v>171112</v>
      </c>
      <c r="V149" s="242">
        <v>169511</v>
      </c>
      <c r="W149" s="242">
        <v>168047</v>
      </c>
      <c r="X149" s="242">
        <v>166930</v>
      </c>
      <c r="Y149" s="242">
        <v>165499</v>
      </c>
      <c r="Z149" s="242">
        <v>163929</v>
      </c>
      <c r="AA149" s="242">
        <v>162758</v>
      </c>
      <c r="AB149" s="242">
        <v>161249</v>
      </c>
      <c r="AC149" s="242">
        <v>159776</v>
      </c>
      <c r="AD149" s="242">
        <v>158819</v>
      </c>
      <c r="AE149" s="242">
        <v>157066</v>
      </c>
      <c r="AF149" s="242">
        <v>156997</v>
      </c>
      <c r="AG149" s="242"/>
      <c r="AH149" s="242"/>
      <c r="AI149" s="242"/>
      <c r="AJ149" s="242"/>
      <c r="AK149" s="242"/>
      <c r="AL149" s="242"/>
      <c r="AM149" s="242"/>
      <c r="AN149" s="242"/>
      <c r="AO149" s="242"/>
      <c r="AP149" s="242"/>
      <c r="AQ149" s="242"/>
      <c r="AR149" s="242"/>
      <c r="AS149" s="242"/>
      <c r="AT149" s="242"/>
      <c r="AU149" s="242"/>
      <c r="AV149" s="242"/>
      <c r="AW149" s="242"/>
      <c r="AX149" s="242"/>
      <c r="AY149" s="242"/>
      <c r="AZ149" s="242"/>
      <c r="BA149" s="242"/>
      <c r="BB149" s="242"/>
      <c r="BC149" s="242"/>
      <c r="BD149" s="242"/>
      <c r="BE149" s="242"/>
      <c r="BF149" s="242"/>
      <c r="BG149" s="242"/>
      <c r="BH149" s="242"/>
      <c r="BI149" s="242"/>
      <c r="BJ149" s="242"/>
      <c r="BK149" s="242"/>
      <c r="BL149" s="242"/>
      <c r="BM149" s="242"/>
      <c r="BN149" s="242"/>
      <c r="BO149" s="242"/>
      <c r="BP149" s="242"/>
      <c r="BQ149" s="242"/>
      <c r="BR149" s="242"/>
      <c r="BS149" s="242"/>
      <c r="BT149" s="242"/>
      <c r="BU149" s="242"/>
      <c r="BV149" s="242"/>
      <c r="BW149" s="242"/>
      <c r="BX149" s="242"/>
      <c r="BY149" s="242"/>
      <c r="BZ149" s="242"/>
      <c r="CA149" s="242"/>
      <c r="CB149" s="242"/>
      <c r="CC149" s="242"/>
      <c r="CD149" s="242"/>
      <c r="CE149" s="242"/>
      <c r="CF149" s="242"/>
      <c r="CG149" s="242"/>
      <c r="CH149" s="242"/>
      <c r="CI149" s="242"/>
      <c r="CJ149" s="242"/>
      <c r="CK149" s="242"/>
      <c r="CL149" s="242"/>
      <c r="CM149" s="242"/>
      <c r="CN149" s="242"/>
      <c r="CO149" s="242"/>
      <c r="CP149" s="242"/>
      <c r="CQ149" s="242"/>
      <c r="CR149" s="242"/>
      <c r="CS149" s="242"/>
      <c r="CT149" s="242"/>
      <c r="CU149" s="242"/>
      <c r="CV149" s="242"/>
      <c r="CW149" s="242"/>
      <c r="CX149" s="242"/>
    </row>
    <row r="150" spans="1:102" x14ac:dyDescent="0.3">
      <c r="A150" s="185" t="s">
        <v>249</v>
      </c>
      <c r="B150" s="247"/>
      <c r="C150" s="247"/>
      <c r="D150" s="247"/>
      <c r="E150" s="247"/>
      <c r="F150" s="247"/>
      <c r="G150" s="247"/>
      <c r="H150" s="247"/>
      <c r="I150" s="247"/>
      <c r="J150" s="247"/>
      <c r="K150" s="247"/>
      <c r="L150" s="247"/>
      <c r="M150" s="247"/>
      <c r="N150" s="247"/>
      <c r="O150" s="247"/>
      <c r="P150" s="247"/>
      <c r="Q150" s="247"/>
      <c r="R150" s="247"/>
      <c r="S150" s="247"/>
      <c r="T150" s="247"/>
      <c r="U150" s="247"/>
      <c r="V150" s="247"/>
      <c r="W150" s="247"/>
      <c r="X150" s="247"/>
      <c r="Y150" s="247"/>
      <c r="Z150" s="247"/>
      <c r="AA150" s="247"/>
      <c r="AB150" s="247"/>
      <c r="AC150" s="247"/>
      <c r="AD150" s="247"/>
      <c r="AE150" s="247"/>
      <c r="AF150" s="247"/>
      <c r="AG150" s="247"/>
      <c r="AH150" s="247"/>
      <c r="AI150" s="247"/>
      <c r="AJ150" s="247"/>
      <c r="AK150" s="247"/>
      <c r="AL150" s="247"/>
      <c r="AM150" s="247"/>
      <c r="AN150" s="247"/>
      <c r="AO150" s="247"/>
      <c r="AP150" s="247"/>
      <c r="AQ150" s="247"/>
      <c r="AR150" s="247"/>
      <c r="AS150" s="247"/>
      <c r="AT150" s="247"/>
      <c r="AU150" s="247"/>
      <c r="AV150" s="247"/>
      <c r="AW150" s="247"/>
      <c r="AX150" s="247"/>
      <c r="AY150" s="247"/>
      <c r="AZ150" s="247"/>
      <c r="BA150" s="247"/>
      <c r="BB150" s="247"/>
      <c r="BC150" s="247"/>
      <c r="BD150" s="247"/>
      <c r="BE150" s="247"/>
      <c r="BF150" s="247"/>
      <c r="BG150" s="247"/>
      <c r="BH150" s="247"/>
      <c r="BI150" s="247"/>
      <c r="BJ150" s="247"/>
      <c r="BK150" s="247"/>
      <c r="BL150" s="247"/>
      <c r="BM150" s="247"/>
      <c r="BN150" s="247"/>
      <c r="BO150" s="247"/>
      <c r="BP150" s="247"/>
      <c r="BQ150" s="247"/>
      <c r="BR150" s="247"/>
      <c r="BS150" s="247"/>
      <c r="BT150" s="247"/>
      <c r="BU150" s="247"/>
      <c r="BV150" s="247"/>
      <c r="BW150" s="247"/>
      <c r="BX150" s="247"/>
      <c r="BY150" s="247"/>
      <c r="BZ150" s="247"/>
      <c r="CA150" s="247"/>
      <c r="CB150" s="247"/>
      <c r="CC150" s="247"/>
      <c r="CD150" s="247"/>
      <c r="CE150" s="247"/>
      <c r="CF150" s="247"/>
      <c r="CG150" s="247"/>
      <c r="CH150" s="247"/>
      <c r="CI150" s="247"/>
      <c r="CJ150" s="247"/>
      <c r="CK150" s="247"/>
      <c r="CL150" s="247"/>
      <c r="CM150" s="247"/>
      <c r="CN150" s="247"/>
      <c r="CO150" s="247"/>
      <c r="CP150" s="247"/>
      <c r="CQ150" s="247"/>
      <c r="CR150" s="247"/>
      <c r="CS150" s="247"/>
      <c r="CT150" s="247"/>
      <c r="CU150" s="247"/>
      <c r="CV150" s="247"/>
      <c r="CW150" s="247"/>
      <c r="CX150" s="136"/>
    </row>
    <row r="151" spans="1:102" x14ac:dyDescent="0.3">
      <c r="A151" s="195" t="s">
        <v>251</v>
      </c>
      <c r="B151" s="172">
        <v>0</v>
      </c>
      <c r="C151" s="242">
        <v>1740890</v>
      </c>
      <c r="D151" s="242">
        <v>274673</v>
      </c>
      <c r="E151" s="242">
        <v>180288</v>
      </c>
      <c r="F151" s="242">
        <v>181933</v>
      </c>
      <c r="G151" s="242">
        <v>184285</v>
      </c>
      <c r="H151" s="242">
        <v>182625</v>
      </c>
      <c r="I151" s="242">
        <v>178117</v>
      </c>
      <c r="J151" s="242">
        <v>185851</v>
      </c>
      <c r="K151" s="242">
        <v>184129</v>
      </c>
      <c r="L151" s="242">
        <v>179828</v>
      </c>
      <c r="M151" s="242">
        <v>184276</v>
      </c>
      <c r="N151" s="242">
        <v>183566</v>
      </c>
      <c r="O151" s="242">
        <v>181532</v>
      </c>
      <c r="P151" s="242">
        <v>177471</v>
      </c>
      <c r="Q151" s="242">
        <v>179526</v>
      </c>
      <c r="R151" s="242">
        <v>179250</v>
      </c>
      <c r="S151" s="242">
        <v>176589</v>
      </c>
      <c r="T151" s="242">
        <v>180449</v>
      </c>
      <c r="U151" s="242">
        <v>181166</v>
      </c>
      <c r="V151" s="242">
        <v>179673</v>
      </c>
      <c r="W151" s="242">
        <v>179538</v>
      </c>
      <c r="X151" s="242">
        <v>178758</v>
      </c>
      <c r="Y151" s="242">
        <v>174760</v>
      </c>
      <c r="Z151" s="242">
        <v>176314</v>
      </c>
      <c r="AA151" s="242">
        <v>179872</v>
      </c>
      <c r="AB151" s="242">
        <v>177959</v>
      </c>
      <c r="AC151" s="242">
        <v>174186</v>
      </c>
      <c r="AD151" s="242">
        <v>179330</v>
      </c>
      <c r="AE151" s="242">
        <v>177944</v>
      </c>
      <c r="AF151" s="242">
        <v>175070</v>
      </c>
      <c r="AG151" s="242"/>
      <c r="AH151" s="242"/>
      <c r="AI151" s="242"/>
      <c r="AJ151" s="242"/>
      <c r="AK151" s="242"/>
      <c r="AL151" s="242"/>
      <c r="AM151" s="242"/>
      <c r="AN151" s="242"/>
      <c r="AO151" s="242"/>
      <c r="AP151" s="242"/>
      <c r="AQ151" s="242"/>
      <c r="AR151" s="242"/>
      <c r="AS151" s="242"/>
      <c r="AT151" s="242"/>
      <c r="AU151" s="242"/>
      <c r="AV151" s="242"/>
      <c r="AW151" s="242"/>
      <c r="AX151" s="242"/>
      <c r="AY151" s="242"/>
      <c r="AZ151" s="242"/>
      <c r="BA151" s="242"/>
      <c r="BB151" s="242"/>
      <c r="BC151" s="242"/>
      <c r="BD151" s="242"/>
      <c r="BE151" s="242"/>
      <c r="BF151" s="242"/>
      <c r="BG151" s="242"/>
      <c r="BH151" s="242"/>
      <c r="BI151" s="242"/>
      <c r="BJ151" s="242"/>
      <c r="BK151" s="242"/>
      <c r="BL151" s="242"/>
      <c r="BM151" s="242"/>
      <c r="BN151" s="242"/>
      <c r="BO151" s="242"/>
      <c r="BP151" s="242"/>
      <c r="BQ151" s="242"/>
      <c r="BR151" s="242"/>
      <c r="BS151" s="242"/>
      <c r="BT151" s="242"/>
      <c r="BU151" s="242"/>
      <c r="BV151" s="242"/>
      <c r="BW151" s="242"/>
      <c r="BX151" s="242"/>
      <c r="BY151" s="242"/>
      <c r="BZ151" s="242"/>
      <c r="CA151" s="242"/>
      <c r="CB151" s="242"/>
      <c r="CC151" s="242"/>
      <c r="CD151" s="242"/>
      <c r="CE151" s="242"/>
      <c r="CF151" s="242"/>
      <c r="CG151" s="242"/>
      <c r="CH151" s="242"/>
      <c r="CI151" s="242"/>
      <c r="CJ151" s="242"/>
      <c r="CK151" s="242"/>
      <c r="CL151" s="242"/>
      <c r="CM151" s="242"/>
      <c r="CN151" s="242"/>
      <c r="CO151" s="242"/>
      <c r="CP151" s="242"/>
      <c r="CQ151" s="242"/>
      <c r="CR151" s="242"/>
      <c r="CS151" s="242"/>
      <c r="CT151" s="242"/>
      <c r="CU151" s="242"/>
      <c r="CV151" s="242"/>
      <c r="CW151" s="242"/>
      <c r="CX151" s="242"/>
    </row>
    <row r="152" spans="1:102" x14ac:dyDescent="0.3">
      <c r="C152" s="12"/>
      <c r="F152" s="12"/>
    </row>
    <row r="153" spans="1:102" x14ac:dyDescent="0.3">
      <c r="C153" s="12"/>
      <c r="F153" s="12"/>
    </row>
    <row r="154" spans="1:102" x14ac:dyDescent="0.3">
      <c r="C154" s="12"/>
      <c r="F154" s="12"/>
    </row>
    <row r="155" spans="1:102" x14ac:dyDescent="0.3">
      <c r="C155" s="12"/>
      <c r="F155" s="12"/>
    </row>
    <row r="156" spans="1:102" x14ac:dyDescent="0.3">
      <c r="C156" s="12"/>
      <c r="F156" s="12"/>
    </row>
    <row r="157" spans="1:102" x14ac:dyDescent="0.3">
      <c r="C157" s="12"/>
      <c r="F157" s="12"/>
    </row>
    <row r="158" spans="1:102" x14ac:dyDescent="0.3">
      <c r="C158" s="12"/>
      <c r="F158" s="12"/>
    </row>
    <row r="159" spans="1:102" x14ac:dyDescent="0.3">
      <c r="C159" s="12"/>
      <c r="F159" s="12"/>
    </row>
    <row r="160" spans="1:102" x14ac:dyDescent="0.3">
      <c r="C160" s="12"/>
      <c r="F160" s="12"/>
    </row>
    <row r="161" spans="3:6" x14ac:dyDescent="0.3">
      <c r="C161" s="12"/>
      <c r="F161" s="12"/>
    </row>
    <row r="162" spans="3:6" x14ac:dyDescent="0.3">
      <c r="C162" s="12"/>
      <c r="F162" s="12"/>
    </row>
    <row r="163" spans="3:6" x14ac:dyDescent="0.3">
      <c r="C163" s="12"/>
      <c r="F163" s="12"/>
    </row>
    <row r="164" spans="3:6" x14ac:dyDescent="0.3">
      <c r="C164" s="12"/>
      <c r="F164" s="12"/>
    </row>
    <row r="165" spans="3:6" x14ac:dyDescent="0.3">
      <c r="C165" s="12"/>
      <c r="F165" s="12"/>
    </row>
    <row r="166" spans="3:6" x14ac:dyDescent="0.3">
      <c r="C166" s="12"/>
      <c r="F166" s="12"/>
    </row>
    <row r="167" spans="3:6" x14ac:dyDescent="0.3">
      <c r="C167" s="12"/>
      <c r="F167" s="12"/>
    </row>
    <row r="168" spans="3:6" x14ac:dyDescent="0.3">
      <c r="C168" s="12"/>
      <c r="F168" s="12"/>
    </row>
    <row r="169" spans="3:6" x14ac:dyDescent="0.3">
      <c r="C169" s="12"/>
      <c r="F169" s="12"/>
    </row>
    <row r="170" spans="3:6" x14ac:dyDescent="0.3">
      <c r="C170" s="12"/>
      <c r="F170" s="12"/>
    </row>
  </sheetData>
  <mergeCells count="3">
    <mergeCell ref="D56:E56"/>
    <mergeCell ref="D68:E68"/>
    <mergeCell ref="F68:G68"/>
  </mergeCells>
  <phoneticPr fontId="0" type="noConversion"/>
  <conditionalFormatting sqref="B61:B62">
    <cfRule type="expression" dxfId="5" priority="28" stopIfTrue="1">
      <formula>#REF!="Fixed"</formula>
    </cfRule>
  </conditionalFormatting>
  <conditionalFormatting sqref="B70:B73">
    <cfRule type="expression" dxfId="4" priority="17" stopIfTrue="1">
      <formula>#REF!="Fixed"</formula>
    </cfRule>
  </conditionalFormatting>
  <conditionalFormatting sqref="B75">
    <cfRule type="expression" dxfId="3" priority="24" stopIfTrue="1">
      <formula>$H$82="Fixed"</formula>
    </cfRule>
  </conditionalFormatting>
  <conditionalFormatting sqref="B76">
    <cfRule type="expression" dxfId="2" priority="25" stopIfTrue="1">
      <formula>$H$83="Fixed"</formula>
    </cfRule>
  </conditionalFormatting>
  <conditionalFormatting sqref="B77">
    <cfRule type="expression" dxfId="1" priority="26" stopIfTrue="1">
      <formula>$H$84="Fixed"</formula>
    </cfRule>
  </conditionalFormatting>
  <conditionalFormatting sqref="B78">
    <cfRule type="expression" dxfId="0" priority="27" stopIfTrue="1">
      <formula>$H$85="Fixed"</formula>
    </cfRule>
  </conditionalFormatting>
  <dataValidations xWindow="416" yWindow="680" count="2">
    <dataValidation type="list" allowBlank="1" showInputMessage="1" showErrorMessage="1" sqref="B91:B92" xr:uid="{00000000-0002-0000-0000-000000000000}">
      <formula1>"No Depreciation,5-yr MACRS,Straight Line,Custom,N/A"</formula1>
    </dataValidation>
    <dataValidation type="list" allowBlank="1" showInputMessage="1" showErrorMessage="1" sqref="B93" xr:uid="{00000000-0002-0000-0000-000001000000}">
      <formula1>"Yes,No"</formula1>
    </dataValidation>
  </dataValidations>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XFD152"/>
  <sheetViews>
    <sheetView zoomScaleNormal="100" workbookViewId="0">
      <pane xSplit="1" ySplit="2" topLeftCell="B3" activePane="bottomRight" state="frozen"/>
      <selection pane="topRight" activeCell="C1" sqref="C1"/>
      <selection pane="bottomLeft" activeCell="A7" sqref="A7"/>
      <selection pane="bottomRight"/>
    </sheetView>
  </sheetViews>
  <sheetFormatPr defaultRowHeight="13.2" x14ac:dyDescent="0.25"/>
  <cols>
    <col min="1" max="1" width="54.44140625" customWidth="1"/>
    <col min="2" max="102" width="15.6640625" customWidth="1"/>
  </cols>
  <sheetData>
    <row r="1" spans="1:102" ht="20.399999999999999" x14ac:dyDescent="0.45">
      <c r="A1" s="166" t="s">
        <v>253</v>
      </c>
      <c r="B1" s="3"/>
      <c r="C1" s="4"/>
      <c r="D1" s="46"/>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row>
    <row r="2" spans="1:102" ht="13.8" x14ac:dyDescent="0.3">
      <c r="A2" s="122" t="s">
        <v>149</v>
      </c>
      <c r="B2" s="120">
        <v>0</v>
      </c>
      <c r="C2" s="120">
        <f t="shared" ref="C2:AH2" si="0">IF(( (COLUMN(C1) - COLUMN($B1)) &lt;= analysis_period), (COLUMN(C1) - COLUMN($B1)), "")</f>
        <v>1</v>
      </c>
      <c r="D2" s="120">
        <f t="shared" si="0"/>
        <v>2</v>
      </c>
      <c r="E2" s="120">
        <f t="shared" si="0"/>
        <v>3</v>
      </c>
      <c r="F2" s="120">
        <f t="shared" si="0"/>
        <v>4</v>
      </c>
      <c r="G2" s="120">
        <f t="shared" si="0"/>
        <v>5</v>
      </c>
      <c r="H2" s="120">
        <f t="shared" si="0"/>
        <v>6</v>
      </c>
      <c r="I2" s="120">
        <f t="shared" si="0"/>
        <v>7</v>
      </c>
      <c r="J2" s="120">
        <f t="shared" si="0"/>
        <v>8</v>
      </c>
      <c r="K2" s="120">
        <f t="shared" si="0"/>
        <v>9</v>
      </c>
      <c r="L2" s="120">
        <f t="shared" si="0"/>
        <v>10</v>
      </c>
      <c r="M2" s="120">
        <f t="shared" si="0"/>
        <v>11</v>
      </c>
      <c r="N2" s="120">
        <f t="shared" si="0"/>
        <v>12</v>
      </c>
      <c r="O2" s="120">
        <f t="shared" si="0"/>
        <v>13</v>
      </c>
      <c r="P2" s="120">
        <f t="shared" si="0"/>
        <v>14</v>
      </c>
      <c r="Q2" s="120">
        <f t="shared" si="0"/>
        <v>15</v>
      </c>
      <c r="R2" s="120">
        <f t="shared" si="0"/>
        <v>16</v>
      </c>
      <c r="S2" s="120">
        <f t="shared" si="0"/>
        <v>17</v>
      </c>
      <c r="T2" s="120">
        <f t="shared" si="0"/>
        <v>18</v>
      </c>
      <c r="U2" s="120">
        <f t="shared" si="0"/>
        <v>19</v>
      </c>
      <c r="V2" s="120">
        <f t="shared" si="0"/>
        <v>20</v>
      </c>
      <c r="W2" s="120">
        <f t="shared" si="0"/>
        <v>21</v>
      </c>
      <c r="X2" s="120">
        <f t="shared" si="0"/>
        <v>22</v>
      </c>
      <c r="Y2" s="120">
        <f t="shared" si="0"/>
        <v>23</v>
      </c>
      <c r="Z2" s="120">
        <f t="shared" si="0"/>
        <v>24</v>
      </c>
      <c r="AA2" s="120">
        <f t="shared" si="0"/>
        <v>25</v>
      </c>
      <c r="AB2" s="120">
        <f t="shared" si="0"/>
        <v>26</v>
      </c>
      <c r="AC2" s="120">
        <f t="shared" si="0"/>
        <v>27</v>
      </c>
      <c r="AD2" s="120">
        <f t="shared" si="0"/>
        <v>28</v>
      </c>
      <c r="AE2" s="120">
        <f t="shared" si="0"/>
        <v>29</v>
      </c>
      <c r="AF2" s="120">
        <f t="shared" si="0"/>
        <v>30</v>
      </c>
      <c r="AG2" s="120" t="str">
        <f t="shared" si="0"/>
        <v/>
      </c>
      <c r="AH2" s="120" t="str">
        <f t="shared" si="0"/>
        <v/>
      </c>
      <c r="AI2" s="120" t="str">
        <f t="shared" ref="AI2:BN2" si="1">IF(( (COLUMN(AI1) - COLUMN($B1)) &lt;= analysis_period), (COLUMN(AI1) - COLUMN($B1)), "")</f>
        <v/>
      </c>
      <c r="AJ2" s="120" t="str">
        <f t="shared" si="1"/>
        <v/>
      </c>
      <c r="AK2" s="120" t="str">
        <f t="shared" si="1"/>
        <v/>
      </c>
      <c r="AL2" s="120" t="str">
        <f t="shared" si="1"/>
        <v/>
      </c>
      <c r="AM2" s="120" t="str">
        <f t="shared" si="1"/>
        <v/>
      </c>
      <c r="AN2" s="120" t="str">
        <f t="shared" si="1"/>
        <v/>
      </c>
      <c r="AO2" s="120" t="str">
        <f t="shared" si="1"/>
        <v/>
      </c>
      <c r="AP2" s="120" t="str">
        <f t="shared" si="1"/>
        <v/>
      </c>
      <c r="AQ2" s="120" t="str">
        <f t="shared" si="1"/>
        <v/>
      </c>
      <c r="AR2" s="120" t="str">
        <f t="shared" si="1"/>
        <v/>
      </c>
      <c r="AS2" s="120" t="str">
        <f t="shared" si="1"/>
        <v/>
      </c>
      <c r="AT2" s="120" t="str">
        <f t="shared" si="1"/>
        <v/>
      </c>
      <c r="AU2" s="120" t="str">
        <f t="shared" si="1"/>
        <v/>
      </c>
      <c r="AV2" s="120" t="str">
        <f t="shared" si="1"/>
        <v/>
      </c>
      <c r="AW2" s="120" t="str">
        <f t="shared" si="1"/>
        <v/>
      </c>
      <c r="AX2" s="120" t="str">
        <f t="shared" si="1"/>
        <v/>
      </c>
      <c r="AY2" s="120" t="str">
        <f t="shared" si="1"/>
        <v/>
      </c>
      <c r="AZ2" s="120" t="str">
        <f t="shared" si="1"/>
        <v/>
      </c>
      <c r="BA2" s="120" t="str">
        <f t="shared" si="1"/>
        <v/>
      </c>
      <c r="BB2" s="120" t="str">
        <f t="shared" si="1"/>
        <v/>
      </c>
      <c r="BC2" s="120" t="str">
        <f t="shared" si="1"/>
        <v/>
      </c>
      <c r="BD2" s="120" t="str">
        <f t="shared" si="1"/>
        <v/>
      </c>
      <c r="BE2" s="120" t="str">
        <f t="shared" si="1"/>
        <v/>
      </c>
      <c r="BF2" s="120" t="str">
        <f t="shared" si="1"/>
        <v/>
      </c>
      <c r="BG2" s="120" t="str">
        <f t="shared" si="1"/>
        <v/>
      </c>
      <c r="BH2" s="120" t="str">
        <f t="shared" si="1"/>
        <v/>
      </c>
      <c r="BI2" s="120" t="str">
        <f t="shared" si="1"/>
        <v/>
      </c>
      <c r="BJ2" s="120" t="str">
        <f t="shared" si="1"/>
        <v/>
      </c>
      <c r="BK2" s="120" t="str">
        <f t="shared" si="1"/>
        <v/>
      </c>
      <c r="BL2" s="120" t="str">
        <f t="shared" si="1"/>
        <v/>
      </c>
      <c r="BM2" s="120" t="str">
        <f t="shared" si="1"/>
        <v/>
      </c>
      <c r="BN2" s="120" t="str">
        <f t="shared" si="1"/>
        <v/>
      </c>
      <c r="BO2" s="120" t="str">
        <f t="shared" ref="BO2:CT2" si="2">IF(( (COLUMN(BO1) - COLUMN($B1)) &lt;= analysis_period), (COLUMN(BO1) - COLUMN($B1)), "")</f>
        <v/>
      </c>
      <c r="BP2" s="120" t="str">
        <f t="shared" si="2"/>
        <v/>
      </c>
      <c r="BQ2" s="120" t="str">
        <f t="shared" si="2"/>
        <v/>
      </c>
      <c r="BR2" s="120" t="str">
        <f t="shared" si="2"/>
        <v/>
      </c>
      <c r="BS2" s="120" t="str">
        <f t="shared" si="2"/>
        <v/>
      </c>
      <c r="BT2" s="120" t="str">
        <f t="shared" si="2"/>
        <v/>
      </c>
      <c r="BU2" s="120" t="str">
        <f t="shared" si="2"/>
        <v/>
      </c>
      <c r="BV2" s="120" t="str">
        <f t="shared" si="2"/>
        <v/>
      </c>
      <c r="BW2" s="120" t="str">
        <f t="shared" si="2"/>
        <v/>
      </c>
      <c r="BX2" s="120" t="str">
        <f t="shared" si="2"/>
        <v/>
      </c>
      <c r="BY2" s="120" t="str">
        <f t="shared" si="2"/>
        <v/>
      </c>
      <c r="BZ2" s="120" t="str">
        <f t="shared" si="2"/>
        <v/>
      </c>
      <c r="CA2" s="120" t="str">
        <f t="shared" si="2"/>
        <v/>
      </c>
      <c r="CB2" s="120" t="str">
        <f t="shared" si="2"/>
        <v/>
      </c>
      <c r="CC2" s="120" t="str">
        <f t="shared" si="2"/>
        <v/>
      </c>
      <c r="CD2" s="120" t="str">
        <f t="shared" si="2"/>
        <v/>
      </c>
      <c r="CE2" s="120" t="str">
        <f t="shared" si="2"/>
        <v/>
      </c>
      <c r="CF2" s="120" t="str">
        <f t="shared" si="2"/>
        <v/>
      </c>
      <c r="CG2" s="120" t="str">
        <f t="shared" si="2"/>
        <v/>
      </c>
      <c r="CH2" s="120" t="str">
        <f t="shared" si="2"/>
        <v/>
      </c>
      <c r="CI2" s="120" t="str">
        <f t="shared" si="2"/>
        <v/>
      </c>
      <c r="CJ2" s="120" t="str">
        <f t="shared" si="2"/>
        <v/>
      </c>
      <c r="CK2" s="120" t="str">
        <f t="shared" si="2"/>
        <v/>
      </c>
      <c r="CL2" s="120" t="str">
        <f t="shared" si="2"/>
        <v/>
      </c>
      <c r="CM2" s="120" t="str">
        <f t="shared" si="2"/>
        <v/>
      </c>
      <c r="CN2" s="120" t="str">
        <f t="shared" si="2"/>
        <v/>
      </c>
      <c r="CO2" s="120" t="str">
        <f t="shared" si="2"/>
        <v/>
      </c>
      <c r="CP2" s="120" t="str">
        <f t="shared" si="2"/>
        <v/>
      </c>
      <c r="CQ2" s="120" t="str">
        <f t="shared" si="2"/>
        <v/>
      </c>
      <c r="CR2" s="120" t="str">
        <f t="shared" si="2"/>
        <v/>
      </c>
      <c r="CS2" s="120" t="str">
        <f t="shared" si="2"/>
        <v/>
      </c>
      <c r="CT2" s="120" t="str">
        <f t="shared" si="2"/>
        <v/>
      </c>
      <c r="CU2" s="120" t="str">
        <f>IF(( (COLUMN(CU1) - COLUMN($B1)) &lt;= analysis_period), (COLUMN(CU1) - COLUMN($B1)), "")</f>
        <v/>
      </c>
      <c r="CV2" s="120" t="str">
        <f>IF(( (COLUMN(CV1) - COLUMN($B1)) &lt;= analysis_period), (COLUMN(CV1) - COLUMN($B1)), "")</f>
        <v/>
      </c>
      <c r="CW2" s="120" t="str">
        <f>IF(( (COLUMN(CW1) - COLUMN($B1)) &lt;= analysis_period), (COLUMN(CW1) - COLUMN($B1)), "")</f>
        <v/>
      </c>
      <c r="CX2" s="121" t="str">
        <f>IF(( (COLUMN(CX1) - COLUMN($B1)) &lt;= analysis_period), (COLUMN(CX1) - COLUMN($B1)), "")</f>
        <v/>
      </c>
    </row>
    <row r="3" spans="1:102" x14ac:dyDescent="0.25">
      <c r="A3" s="7"/>
      <c r="B3" s="8"/>
      <c r="C3" s="8"/>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row>
    <row r="4" spans="1:102" ht="13.8" x14ac:dyDescent="0.3">
      <c r="A4" s="122" t="s">
        <v>151</v>
      </c>
      <c r="B4" s="119"/>
      <c r="C4" s="120"/>
      <c r="D4" s="120"/>
      <c r="E4" s="120"/>
      <c r="F4" s="120"/>
      <c r="G4" s="120"/>
      <c r="H4" s="120"/>
      <c r="I4" s="120"/>
      <c r="J4" s="120"/>
      <c r="K4" s="120"/>
      <c r="L4" s="120"/>
      <c r="M4" s="120"/>
      <c r="N4" s="120"/>
      <c r="O4" s="120"/>
      <c r="P4" s="120"/>
      <c r="Q4" s="120"/>
      <c r="R4" s="120"/>
      <c r="S4" s="120"/>
      <c r="T4" s="120"/>
      <c r="U4" s="120"/>
      <c r="V4" s="120"/>
      <c r="W4" s="120"/>
      <c r="X4" s="120"/>
      <c r="Y4" s="120"/>
      <c r="Z4" s="120"/>
      <c r="AA4" s="120"/>
      <c r="AB4" s="120"/>
      <c r="AC4" s="120"/>
      <c r="AD4" s="120"/>
      <c r="AE4" s="120"/>
      <c r="AF4" s="120"/>
      <c r="AG4" s="120"/>
      <c r="AH4" s="120"/>
      <c r="AI4" s="120"/>
      <c r="AJ4" s="120"/>
      <c r="AK4" s="120"/>
      <c r="AL4" s="120"/>
      <c r="AM4" s="120"/>
      <c r="AN4" s="120"/>
      <c r="AO4" s="120"/>
      <c r="AP4" s="120"/>
      <c r="AQ4" s="120"/>
      <c r="AR4" s="120"/>
      <c r="AS4" s="120"/>
      <c r="AT4" s="120"/>
      <c r="AU4" s="120"/>
      <c r="AV4" s="120"/>
      <c r="AW4" s="120"/>
      <c r="AX4" s="120"/>
      <c r="AY4" s="120"/>
      <c r="AZ4" s="120"/>
      <c r="BA4" s="120"/>
      <c r="BB4" s="120"/>
      <c r="BC4" s="120"/>
      <c r="BD4" s="120"/>
      <c r="BE4" s="120"/>
      <c r="BF4" s="120"/>
      <c r="BG4" s="120"/>
      <c r="BH4" s="120"/>
      <c r="BI4" s="120"/>
      <c r="BJ4" s="120"/>
      <c r="BK4" s="120"/>
      <c r="BL4" s="120"/>
      <c r="BM4" s="120"/>
      <c r="BN4" s="120"/>
      <c r="BO4" s="120"/>
      <c r="BP4" s="120"/>
      <c r="BQ4" s="120"/>
      <c r="BR4" s="120"/>
      <c r="BS4" s="120"/>
      <c r="BT4" s="120"/>
      <c r="BU4" s="120"/>
      <c r="BV4" s="120"/>
      <c r="BW4" s="120"/>
      <c r="BX4" s="120"/>
      <c r="BY4" s="120"/>
      <c r="BZ4" s="120"/>
      <c r="CA4" s="120"/>
      <c r="CB4" s="120"/>
      <c r="CC4" s="120"/>
      <c r="CD4" s="120"/>
      <c r="CE4" s="120"/>
      <c r="CF4" s="120"/>
      <c r="CG4" s="120"/>
      <c r="CH4" s="120"/>
      <c r="CI4" s="120"/>
      <c r="CJ4" s="120"/>
      <c r="CK4" s="120"/>
      <c r="CL4" s="120"/>
      <c r="CM4" s="120"/>
      <c r="CN4" s="120"/>
      <c r="CO4" s="120"/>
      <c r="CP4" s="120"/>
      <c r="CQ4" s="120"/>
      <c r="CR4" s="120"/>
      <c r="CS4" s="120"/>
      <c r="CT4" s="120"/>
      <c r="CU4" s="120"/>
      <c r="CV4" s="120"/>
      <c r="CW4" s="120"/>
      <c r="CX4" s="121"/>
    </row>
    <row r="5" spans="1:102" x14ac:dyDescent="0.25">
      <c r="A5" s="54" t="s">
        <v>152</v>
      </c>
      <c r="B5" s="115">
        <f t="array" ref="B5:CX5">'Inputs and Outputs'!B96:CX96</f>
        <v>0</v>
      </c>
      <c r="C5" s="115">
        <v>17197500</v>
      </c>
      <c r="D5" s="115">
        <v>15654200</v>
      </c>
      <c r="E5" s="115">
        <v>15481700</v>
      </c>
      <c r="F5" s="115">
        <v>15405400</v>
      </c>
      <c r="G5" s="115">
        <v>15329700</v>
      </c>
      <c r="H5" s="115">
        <v>15249900</v>
      </c>
      <c r="I5" s="115">
        <v>15167300</v>
      </c>
      <c r="J5" s="115">
        <v>15096900</v>
      </c>
      <c r="K5" s="115">
        <v>15017100</v>
      </c>
      <c r="L5" s="115">
        <v>14934600</v>
      </c>
      <c r="M5" s="115">
        <v>14860900</v>
      </c>
      <c r="N5" s="115">
        <v>14782200</v>
      </c>
      <c r="O5" s="115">
        <v>14702100</v>
      </c>
      <c r="P5" s="115">
        <v>14619800</v>
      </c>
      <c r="Q5" s="115">
        <v>14543700</v>
      </c>
      <c r="R5" s="115">
        <v>14465300</v>
      </c>
      <c r="S5" s="115">
        <v>14384400</v>
      </c>
      <c r="T5" s="115">
        <v>14310100</v>
      </c>
      <c r="U5" s="115">
        <v>14232600</v>
      </c>
      <c r="V5" s="115">
        <v>14152900</v>
      </c>
      <c r="W5" s="115">
        <v>14074600</v>
      </c>
      <c r="X5" s="115">
        <v>13995500</v>
      </c>
      <c r="Y5" s="115">
        <v>13913300</v>
      </c>
      <c r="Z5" s="115">
        <v>13836700</v>
      </c>
      <c r="AA5" s="115">
        <v>13762000</v>
      </c>
      <c r="AB5" s="115">
        <v>13681800</v>
      </c>
      <c r="AC5" s="115">
        <v>13599900</v>
      </c>
      <c r="AD5" s="115">
        <v>13526700</v>
      </c>
      <c r="AE5" s="115">
        <v>13447200</v>
      </c>
      <c r="AF5" s="115">
        <v>13365900</v>
      </c>
      <c r="AG5" s="115">
        <v>0</v>
      </c>
      <c r="AH5" s="115">
        <v>0</v>
      </c>
      <c r="AI5" s="115">
        <v>0</v>
      </c>
      <c r="AJ5" s="115">
        <v>0</v>
      </c>
      <c r="AK5" s="115">
        <v>0</v>
      </c>
      <c r="AL5" s="115">
        <v>0</v>
      </c>
      <c r="AM5" s="115">
        <v>0</v>
      </c>
      <c r="AN5" s="115">
        <v>0</v>
      </c>
      <c r="AO5" s="115">
        <v>0</v>
      </c>
      <c r="AP5" s="115">
        <v>0</v>
      </c>
      <c r="AQ5" s="115">
        <v>0</v>
      </c>
      <c r="AR5" s="115">
        <v>0</v>
      </c>
      <c r="AS5" s="115">
        <v>0</v>
      </c>
      <c r="AT5" s="115">
        <v>0</v>
      </c>
      <c r="AU5" s="115">
        <v>0</v>
      </c>
      <c r="AV5" s="115">
        <v>0</v>
      </c>
      <c r="AW5" s="115">
        <v>0</v>
      </c>
      <c r="AX5" s="115">
        <v>0</v>
      </c>
      <c r="AY5" s="115">
        <v>0</v>
      </c>
      <c r="AZ5" s="115">
        <v>0</v>
      </c>
      <c r="BA5" s="115">
        <v>0</v>
      </c>
      <c r="BB5" s="115">
        <v>0</v>
      </c>
      <c r="BC5" s="115">
        <v>0</v>
      </c>
      <c r="BD5" s="115">
        <v>0</v>
      </c>
      <c r="BE5" s="115">
        <v>0</v>
      </c>
      <c r="BF5" s="115">
        <v>0</v>
      </c>
      <c r="BG5" s="115">
        <v>0</v>
      </c>
      <c r="BH5" s="115">
        <v>0</v>
      </c>
      <c r="BI5" s="115">
        <v>0</v>
      </c>
      <c r="BJ5" s="115">
        <v>0</v>
      </c>
      <c r="BK5" s="115">
        <v>0</v>
      </c>
      <c r="BL5" s="115">
        <v>0</v>
      </c>
      <c r="BM5" s="115">
        <v>0</v>
      </c>
      <c r="BN5" s="115">
        <v>0</v>
      </c>
      <c r="BO5" s="115">
        <v>0</v>
      </c>
      <c r="BP5" s="115">
        <v>0</v>
      </c>
      <c r="BQ5" s="115">
        <v>0</v>
      </c>
      <c r="BR5" s="115">
        <v>0</v>
      </c>
      <c r="BS5" s="115">
        <v>0</v>
      </c>
      <c r="BT5" s="115">
        <v>0</v>
      </c>
      <c r="BU5" s="115">
        <v>0</v>
      </c>
      <c r="BV5" s="115">
        <v>0</v>
      </c>
      <c r="BW5" s="115">
        <v>0</v>
      </c>
      <c r="BX5" s="115">
        <v>0</v>
      </c>
      <c r="BY5" s="115">
        <v>0</v>
      </c>
      <c r="BZ5" s="115">
        <v>0</v>
      </c>
      <c r="CA5" s="115">
        <v>0</v>
      </c>
      <c r="CB5" s="115">
        <v>0</v>
      </c>
      <c r="CC5" s="115">
        <v>0</v>
      </c>
      <c r="CD5" s="115">
        <v>0</v>
      </c>
      <c r="CE5" s="115">
        <v>0</v>
      </c>
      <c r="CF5" s="115">
        <v>0</v>
      </c>
      <c r="CG5" s="115">
        <v>0</v>
      </c>
      <c r="CH5" s="115">
        <v>0</v>
      </c>
      <c r="CI5" s="115">
        <v>0</v>
      </c>
      <c r="CJ5" s="115">
        <v>0</v>
      </c>
      <c r="CK5" s="115">
        <v>0</v>
      </c>
      <c r="CL5" s="115">
        <v>0</v>
      </c>
      <c r="CM5" s="115">
        <v>0</v>
      </c>
      <c r="CN5" s="115">
        <v>0</v>
      </c>
      <c r="CO5" s="115">
        <v>0</v>
      </c>
      <c r="CP5" s="115">
        <v>0</v>
      </c>
      <c r="CQ5" s="115">
        <v>0</v>
      </c>
      <c r="CR5" s="115">
        <v>0</v>
      </c>
      <c r="CS5" s="115">
        <v>0</v>
      </c>
      <c r="CT5" s="115">
        <v>0</v>
      </c>
      <c r="CU5" s="115">
        <v>0</v>
      </c>
      <c r="CV5" s="115">
        <v>0</v>
      </c>
      <c r="CW5" s="115">
        <v>0</v>
      </c>
      <c r="CX5" s="115">
        <v>0</v>
      </c>
    </row>
    <row r="6" spans="1:102" x14ac:dyDescent="0.25">
      <c r="A6" s="54" t="s">
        <v>248</v>
      </c>
      <c r="B6" s="115">
        <f t="array" ref="B6:CX6">'Inputs and Outputs'!B98:CX98</f>
        <v>0</v>
      </c>
      <c r="C6" s="115">
        <v>640885</v>
      </c>
      <c r="D6" s="115">
        <v>596630</v>
      </c>
      <c r="E6" s="115">
        <v>602056</v>
      </c>
      <c r="F6" s="115">
        <v>614292</v>
      </c>
      <c r="G6" s="115">
        <v>626656</v>
      </c>
      <c r="H6" s="115">
        <v>638726</v>
      </c>
      <c r="I6" s="115">
        <v>651133</v>
      </c>
      <c r="J6" s="115">
        <v>664835</v>
      </c>
      <c r="K6" s="115">
        <v>677400</v>
      </c>
      <c r="L6" s="115">
        <v>690430</v>
      </c>
      <c r="M6" s="115">
        <v>704516</v>
      </c>
      <c r="N6" s="115">
        <v>718221</v>
      </c>
      <c r="O6" s="115">
        <v>731907</v>
      </c>
      <c r="P6" s="115">
        <v>745952</v>
      </c>
      <c r="Q6" s="115">
        <v>760947</v>
      </c>
      <c r="R6" s="115">
        <v>775330</v>
      </c>
      <c r="S6" s="115">
        <v>790287</v>
      </c>
      <c r="T6" s="115">
        <v>806327</v>
      </c>
      <c r="U6" s="115">
        <v>821720</v>
      </c>
      <c r="V6" s="115">
        <v>837382</v>
      </c>
      <c r="W6" s="115">
        <v>853850</v>
      </c>
      <c r="X6" s="115">
        <v>870438</v>
      </c>
      <c r="Y6" s="115">
        <v>886671</v>
      </c>
      <c r="Z6" s="115">
        <v>904023</v>
      </c>
      <c r="AA6" s="115">
        <v>921918</v>
      </c>
      <c r="AB6" s="115">
        <v>939077</v>
      </c>
      <c r="AC6" s="115">
        <v>956746</v>
      </c>
      <c r="AD6" s="115">
        <v>976076</v>
      </c>
      <c r="AE6" s="115">
        <v>993962</v>
      </c>
      <c r="AF6" s="115">
        <v>1012550</v>
      </c>
      <c r="AG6" s="115">
        <v>0</v>
      </c>
      <c r="AH6" s="115">
        <v>0</v>
      </c>
      <c r="AI6" s="115">
        <v>0</v>
      </c>
      <c r="AJ6" s="115">
        <v>0</v>
      </c>
      <c r="AK6" s="115">
        <v>0</v>
      </c>
      <c r="AL6" s="115">
        <v>0</v>
      </c>
      <c r="AM6" s="115">
        <v>0</v>
      </c>
      <c r="AN6" s="115">
        <v>0</v>
      </c>
      <c r="AO6" s="115">
        <v>0</v>
      </c>
      <c r="AP6" s="115">
        <v>0</v>
      </c>
      <c r="AQ6" s="115">
        <v>0</v>
      </c>
      <c r="AR6" s="115">
        <v>0</v>
      </c>
      <c r="AS6" s="115">
        <v>0</v>
      </c>
      <c r="AT6" s="115">
        <v>0</v>
      </c>
      <c r="AU6" s="115">
        <v>0</v>
      </c>
      <c r="AV6" s="115">
        <v>0</v>
      </c>
      <c r="AW6" s="115">
        <v>0</v>
      </c>
      <c r="AX6" s="115">
        <v>0</v>
      </c>
      <c r="AY6" s="115">
        <v>0</v>
      </c>
      <c r="AZ6" s="115">
        <v>0</v>
      </c>
      <c r="BA6" s="115">
        <v>0</v>
      </c>
      <c r="BB6" s="115">
        <v>0</v>
      </c>
      <c r="BC6" s="115">
        <v>0</v>
      </c>
      <c r="BD6" s="115">
        <v>0</v>
      </c>
      <c r="BE6" s="115">
        <v>0</v>
      </c>
      <c r="BF6" s="115">
        <v>0</v>
      </c>
      <c r="BG6" s="115">
        <v>0</v>
      </c>
      <c r="BH6" s="115">
        <v>0</v>
      </c>
      <c r="BI6" s="115">
        <v>0</v>
      </c>
      <c r="BJ6" s="115">
        <v>0</v>
      </c>
      <c r="BK6" s="115">
        <v>0</v>
      </c>
      <c r="BL6" s="115">
        <v>0</v>
      </c>
      <c r="BM6" s="115">
        <v>0</v>
      </c>
      <c r="BN6" s="115">
        <v>0</v>
      </c>
      <c r="BO6" s="115">
        <v>0</v>
      </c>
      <c r="BP6" s="115">
        <v>0</v>
      </c>
      <c r="BQ6" s="115">
        <v>0</v>
      </c>
      <c r="BR6" s="115">
        <v>0</v>
      </c>
      <c r="BS6" s="115">
        <v>0</v>
      </c>
      <c r="BT6" s="115">
        <v>0</v>
      </c>
      <c r="BU6" s="115">
        <v>0</v>
      </c>
      <c r="BV6" s="115">
        <v>0</v>
      </c>
      <c r="BW6" s="115">
        <v>0</v>
      </c>
      <c r="BX6" s="115">
        <v>0</v>
      </c>
      <c r="BY6" s="115">
        <v>0</v>
      </c>
      <c r="BZ6" s="115">
        <v>0</v>
      </c>
      <c r="CA6" s="115">
        <v>0</v>
      </c>
      <c r="CB6" s="115">
        <v>0</v>
      </c>
      <c r="CC6" s="115">
        <v>0</v>
      </c>
      <c r="CD6" s="115">
        <v>0</v>
      </c>
      <c r="CE6" s="115">
        <v>0</v>
      </c>
      <c r="CF6" s="115">
        <v>0</v>
      </c>
      <c r="CG6" s="115">
        <v>0</v>
      </c>
      <c r="CH6" s="115">
        <v>0</v>
      </c>
      <c r="CI6" s="115">
        <v>0</v>
      </c>
      <c r="CJ6" s="115">
        <v>0</v>
      </c>
      <c r="CK6" s="115">
        <v>0</v>
      </c>
      <c r="CL6" s="115">
        <v>0</v>
      </c>
      <c r="CM6" s="115">
        <v>0</v>
      </c>
      <c r="CN6" s="115">
        <v>0</v>
      </c>
      <c r="CO6" s="115">
        <v>0</v>
      </c>
      <c r="CP6" s="115">
        <v>0</v>
      </c>
      <c r="CQ6" s="115">
        <v>0</v>
      </c>
      <c r="CR6" s="115">
        <v>0</v>
      </c>
      <c r="CS6" s="115">
        <v>0</v>
      </c>
      <c r="CT6" s="115">
        <v>0</v>
      </c>
      <c r="CU6" s="115">
        <v>0</v>
      </c>
      <c r="CV6" s="115">
        <v>0</v>
      </c>
      <c r="CW6" s="115">
        <v>0</v>
      </c>
      <c r="CX6" s="115">
        <v>0</v>
      </c>
    </row>
    <row r="7" spans="1:102" x14ac:dyDescent="0.25">
      <c r="A7" s="54" t="s">
        <v>247</v>
      </c>
      <c r="B7" s="115">
        <f t="array" ref="B7:CX7">'Inputs and Outputs'!B99:CX99</f>
        <v>0</v>
      </c>
      <c r="C7" s="115">
        <v>23632.400000000001</v>
      </c>
      <c r="D7" s="115">
        <v>23524.5</v>
      </c>
      <c r="E7" s="115">
        <v>23268.7</v>
      </c>
      <c r="F7" s="115">
        <v>24680.7</v>
      </c>
      <c r="G7" s="115">
        <v>25715.200000000001</v>
      </c>
      <c r="H7" s="115">
        <v>25500.9</v>
      </c>
      <c r="I7" s="115">
        <v>25543.8</v>
      </c>
      <c r="J7" s="115">
        <v>28127.9</v>
      </c>
      <c r="K7" s="115">
        <v>27906.6</v>
      </c>
      <c r="L7" s="115">
        <v>27547.599999999999</v>
      </c>
      <c r="M7" s="115">
        <v>29673.1</v>
      </c>
      <c r="N7" s="115">
        <v>30450.3</v>
      </c>
      <c r="O7" s="115">
        <v>30173.200000000001</v>
      </c>
      <c r="P7" s="115">
        <v>30788.5</v>
      </c>
      <c r="Q7" s="115">
        <v>33213.300000000003</v>
      </c>
      <c r="R7" s="115">
        <v>32926.1</v>
      </c>
      <c r="S7" s="115">
        <v>32499.9</v>
      </c>
      <c r="T7" s="115">
        <v>35942.800000000003</v>
      </c>
      <c r="U7" s="115">
        <v>35951.199999999997</v>
      </c>
      <c r="V7" s="115">
        <v>35561.199999999997</v>
      </c>
      <c r="W7" s="115">
        <v>37691.300000000003</v>
      </c>
      <c r="X7" s="115">
        <v>39217.9</v>
      </c>
      <c r="Y7" s="115">
        <v>38594.400000000001</v>
      </c>
      <c r="Z7" s="115">
        <v>39845.5</v>
      </c>
      <c r="AA7" s="115">
        <v>42634.1</v>
      </c>
      <c r="AB7" s="115">
        <v>42089.4</v>
      </c>
      <c r="AC7" s="115">
        <v>42015.5</v>
      </c>
      <c r="AD7" s="115">
        <v>46242.9</v>
      </c>
      <c r="AE7" s="115">
        <v>45696</v>
      </c>
      <c r="AF7" s="115">
        <v>44988</v>
      </c>
      <c r="AG7" s="115">
        <v>0</v>
      </c>
      <c r="AH7" s="115">
        <v>0</v>
      </c>
      <c r="AI7" s="115">
        <v>0</v>
      </c>
      <c r="AJ7" s="115">
        <v>0</v>
      </c>
      <c r="AK7" s="115">
        <v>0</v>
      </c>
      <c r="AL7" s="115">
        <v>0</v>
      </c>
      <c r="AM7" s="115">
        <v>0</v>
      </c>
      <c r="AN7" s="115">
        <v>0</v>
      </c>
      <c r="AO7" s="115">
        <v>0</v>
      </c>
      <c r="AP7" s="115">
        <v>0</v>
      </c>
      <c r="AQ7" s="115">
        <v>0</v>
      </c>
      <c r="AR7" s="115">
        <v>0</v>
      </c>
      <c r="AS7" s="115">
        <v>0</v>
      </c>
      <c r="AT7" s="115">
        <v>0</v>
      </c>
      <c r="AU7" s="115">
        <v>0</v>
      </c>
      <c r="AV7" s="115">
        <v>0</v>
      </c>
      <c r="AW7" s="115">
        <v>0</v>
      </c>
      <c r="AX7" s="115">
        <v>0</v>
      </c>
      <c r="AY7" s="115">
        <v>0</v>
      </c>
      <c r="AZ7" s="115">
        <v>0</v>
      </c>
      <c r="BA7" s="115">
        <v>0</v>
      </c>
      <c r="BB7" s="115">
        <v>0</v>
      </c>
      <c r="BC7" s="115">
        <v>0</v>
      </c>
      <c r="BD7" s="115">
        <v>0</v>
      </c>
      <c r="BE7" s="115">
        <v>0</v>
      </c>
      <c r="BF7" s="115">
        <v>0</v>
      </c>
      <c r="BG7" s="115">
        <v>0</v>
      </c>
      <c r="BH7" s="115">
        <v>0</v>
      </c>
      <c r="BI7" s="115">
        <v>0</v>
      </c>
      <c r="BJ7" s="115">
        <v>0</v>
      </c>
      <c r="BK7" s="115">
        <v>0</v>
      </c>
      <c r="BL7" s="115">
        <v>0</v>
      </c>
      <c r="BM7" s="115">
        <v>0</v>
      </c>
      <c r="BN7" s="115">
        <v>0</v>
      </c>
      <c r="BO7" s="115">
        <v>0</v>
      </c>
      <c r="BP7" s="115">
        <v>0</v>
      </c>
      <c r="BQ7" s="115">
        <v>0</v>
      </c>
      <c r="BR7" s="115">
        <v>0</v>
      </c>
      <c r="BS7" s="115">
        <v>0</v>
      </c>
      <c r="BT7" s="115">
        <v>0</v>
      </c>
      <c r="BU7" s="115">
        <v>0</v>
      </c>
      <c r="BV7" s="115">
        <v>0</v>
      </c>
      <c r="BW7" s="115">
        <v>0</v>
      </c>
      <c r="BX7" s="115">
        <v>0</v>
      </c>
      <c r="BY7" s="115">
        <v>0</v>
      </c>
      <c r="BZ7" s="115">
        <v>0</v>
      </c>
      <c r="CA7" s="115">
        <v>0</v>
      </c>
      <c r="CB7" s="115">
        <v>0</v>
      </c>
      <c r="CC7" s="115">
        <v>0</v>
      </c>
      <c r="CD7" s="115">
        <v>0</v>
      </c>
      <c r="CE7" s="115">
        <v>0</v>
      </c>
      <c r="CF7" s="115">
        <v>0</v>
      </c>
      <c r="CG7" s="115">
        <v>0</v>
      </c>
      <c r="CH7" s="115">
        <v>0</v>
      </c>
      <c r="CI7" s="115">
        <v>0</v>
      </c>
      <c r="CJ7" s="115">
        <v>0</v>
      </c>
      <c r="CK7" s="115">
        <v>0</v>
      </c>
      <c r="CL7" s="115">
        <v>0</v>
      </c>
      <c r="CM7" s="115">
        <v>0</v>
      </c>
      <c r="CN7" s="115">
        <v>0</v>
      </c>
      <c r="CO7" s="115">
        <v>0</v>
      </c>
      <c r="CP7" s="115">
        <v>0</v>
      </c>
      <c r="CQ7" s="115">
        <v>0</v>
      </c>
      <c r="CR7" s="115">
        <v>0</v>
      </c>
      <c r="CS7" s="115">
        <v>0</v>
      </c>
      <c r="CT7" s="115">
        <v>0</v>
      </c>
      <c r="CU7" s="115">
        <v>0</v>
      </c>
      <c r="CV7" s="115">
        <v>0</v>
      </c>
      <c r="CW7" s="115">
        <v>0</v>
      </c>
      <c r="CX7" s="115">
        <v>0</v>
      </c>
    </row>
    <row r="8" spans="1:102" x14ac:dyDescent="0.25">
      <c r="A8" s="54" t="s">
        <v>251</v>
      </c>
      <c r="B8" s="115">
        <f t="array" ref="B8:CX8">'Inputs and Outputs'!B151:CX151</f>
        <v>0</v>
      </c>
      <c r="C8" s="115">
        <v>1740890</v>
      </c>
      <c r="D8" s="115">
        <v>274673</v>
      </c>
      <c r="E8" s="115">
        <v>180288</v>
      </c>
      <c r="F8" s="115">
        <v>181933</v>
      </c>
      <c r="G8" s="115">
        <v>184285</v>
      </c>
      <c r="H8" s="115">
        <v>182625</v>
      </c>
      <c r="I8" s="115">
        <v>178117</v>
      </c>
      <c r="J8" s="115">
        <v>185851</v>
      </c>
      <c r="K8" s="115">
        <v>184129</v>
      </c>
      <c r="L8" s="115">
        <v>179828</v>
      </c>
      <c r="M8" s="115">
        <v>184276</v>
      </c>
      <c r="N8" s="115">
        <v>183566</v>
      </c>
      <c r="O8" s="115">
        <v>181532</v>
      </c>
      <c r="P8" s="115">
        <v>177471</v>
      </c>
      <c r="Q8" s="115">
        <v>179526</v>
      </c>
      <c r="R8" s="115">
        <v>179250</v>
      </c>
      <c r="S8" s="115">
        <v>176589</v>
      </c>
      <c r="T8" s="115">
        <v>180449</v>
      </c>
      <c r="U8" s="115">
        <v>181166</v>
      </c>
      <c r="V8" s="115">
        <v>179673</v>
      </c>
      <c r="W8" s="115">
        <v>179538</v>
      </c>
      <c r="X8" s="115">
        <v>178758</v>
      </c>
      <c r="Y8" s="115">
        <v>174760</v>
      </c>
      <c r="Z8" s="115">
        <v>176314</v>
      </c>
      <c r="AA8" s="115">
        <v>179872</v>
      </c>
      <c r="AB8" s="115">
        <v>177959</v>
      </c>
      <c r="AC8" s="115">
        <v>174186</v>
      </c>
      <c r="AD8" s="115">
        <v>179330</v>
      </c>
      <c r="AE8" s="115">
        <v>177944</v>
      </c>
      <c r="AF8" s="115">
        <v>175070</v>
      </c>
      <c r="AG8" s="115">
        <v>0</v>
      </c>
      <c r="AH8" s="115">
        <v>0</v>
      </c>
      <c r="AI8" s="115">
        <v>0</v>
      </c>
      <c r="AJ8" s="115">
        <v>0</v>
      </c>
      <c r="AK8" s="115">
        <v>0</v>
      </c>
      <c r="AL8" s="115">
        <v>0</v>
      </c>
      <c r="AM8" s="115">
        <v>0</v>
      </c>
      <c r="AN8" s="115">
        <v>0</v>
      </c>
      <c r="AO8" s="115">
        <v>0</v>
      </c>
      <c r="AP8" s="115">
        <v>0</v>
      </c>
      <c r="AQ8" s="115">
        <v>0</v>
      </c>
      <c r="AR8" s="115">
        <v>0</v>
      </c>
      <c r="AS8" s="115">
        <v>0</v>
      </c>
      <c r="AT8" s="115">
        <v>0</v>
      </c>
      <c r="AU8" s="115">
        <v>0</v>
      </c>
      <c r="AV8" s="115">
        <v>0</v>
      </c>
      <c r="AW8" s="115">
        <v>0</v>
      </c>
      <c r="AX8" s="115">
        <v>0</v>
      </c>
      <c r="AY8" s="115">
        <v>0</v>
      </c>
      <c r="AZ8" s="115">
        <v>0</v>
      </c>
      <c r="BA8" s="115">
        <v>0</v>
      </c>
      <c r="BB8" s="115">
        <v>0</v>
      </c>
      <c r="BC8" s="115">
        <v>0</v>
      </c>
      <c r="BD8" s="115">
        <v>0</v>
      </c>
      <c r="BE8" s="115">
        <v>0</v>
      </c>
      <c r="BF8" s="115">
        <v>0</v>
      </c>
      <c r="BG8" s="115">
        <v>0</v>
      </c>
      <c r="BH8" s="115">
        <v>0</v>
      </c>
      <c r="BI8" s="115">
        <v>0</v>
      </c>
      <c r="BJ8" s="115">
        <v>0</v>
      </c>
      <c r="BK8" s="115">
        <v>0</v>
      </c>
      <c r="BL8" s="115">
        <v>0</v>
      </c>
      <c r="BM8" s="115">
        <v>0</v>
      </c>
      <c r="BN8" s="115">
        <v>0</v>
      </c>
      <c r="BO8" s="115">
        <v>0</v>
      </c>
      <c r="BP8" s="115">
        <v>0</v>
      </c>
      <c r="BQ8" s="115">
        <v>0</v>
      </c>
      <c r="BR8" s="115">
        <v>0</v>
      </c>
      <c r="BS8" s="115">
        <v>0</v>
      </c>
      <c r="BT8" s="115">
        <v>0</v>
      </c>
      <c r="BU8" s="115">
        <v>0</v>
      </c>
      <c r="BV8" s="115">
        <v>0</v>
      </c>
      <c r="BW8" s="115">
        <v>0</v>
      </c>
      <c r="BX8" s="115">
        <v>0</v>
      </c>
      <c r="BY8" s="115">
        <v>0</v>
      </c>
      <c r="BZ8" s="115">
        <v>0</v>
      </c>
      <c r="CA8" s="115">
        <v>0</v>
      </c>
      <c r="CB8" s="115">
        <v>0</v>
      </c>
      <c r="CC8" s="115">
        <v>0</v>
      </c>
      <c r="CD8" s="115">
        <v>0</v>
      </c>
      <c r="CE8" s="115">
        <v>0</v>
      </c>
      <c r="CF8" s="115">
        <v>0</v>
      </c>
      <c r="CG8" s="115">
        <v>0</v>
      </c>
      <c r="CH8" s="115">
        <v>0</v>
      </c>
      <c r="CI8" s="115">
        <v>0</v>
      </c>
      <c r="CJ8" s="115">
        <v>0</v>
      </c>
      <c r="CK8" s="115">
        <v>0</v>
      </c>
      <c r="CL8" s="115">
        <v>0</v>
      </c>
      <c r="CM8" s="115">
        <v>0</v>
      </c>
      <c r="CN8" s="115">
        <v>0</v>
      </c>
      <c r="CO8" s="115">
        <v>0</v>
      </c>
      <c r="CP8" s="115">
        <v>0</v>
      </c>
      <c r="CQ8" s="115">
        <v>0</v>
      </c>
      <c r="CR8" s="115">
        <v>0</v>
      </c>
      <c r="CS8" s="115">
        <v>0</v>
      </c>
      <c r="CT8" s="115">
        <v>0</v>
      </c>
      <c r="CU8" s="115">
        <v>0</v>
      </c>
      <c r="CV8" s="115">
        <v>0</v>
      </c>
      <c r="CW8" s="115">
        <v>0</v>
      </c>
      <c r="CX8" s="115">
        <v>0</v>
      </c>
    </row>
    <row r="9" spans="1:102" x14ac:dyDescent="0.25">
      <c r="A9" s="54"/>
      <c r="B9" s="115"/>
      <c r="C9" s="115"/>
      <c r="D9" s="115"/>
      <c r="E9" s="115"/>
      <c r="F9" s="115"/>
      <c r="G9" s="115"/>
      <c r="H9" s="115"/>
      <c r="I9" s="115"/>
      <c r="J9" s="115"/>
      <c r="K9" s="115"/>
      <c r="L9" s="115"/>
      <c r="M9" s="115"/>
      <c r="N9" s="115"/>
      <c r="O9" s="115"/>
      <c r="P9" s="115"/>
      <c r="Q9" s="115"/>
      <c r="R9" s="115"/>
      <c r="S9" s="115"/>
      <c r="T9" s="115"/>
      <c r="U9" s="115"/>
      <c r="V9" s="115"/>
      <c r="W9" s="115"/>
      <c r="X9" s="115"/>
      <c r="Y9" s="115"/>
      <c r="Z9" s="115"/>
      <c r="AA9" s="115"/>
      <c r="AB9" s="115"/>
      <c r="AC9" s="115"/>
      <c r="AD9" s="115"/>
      <c r="AE9" s="115"/>
      <c r="AF9" s="115"/>
      <c r="AG9" s="115"/>
      <c r="AH9" s="115"/>
      <c r="AI9" s="115"/>
      <c r="AJ9" s="115"/>
      <c r="AK9" s="115"/>
      <c r="AL9" s="115"/>
      <c r="AM9" s="115"/>
      <c r="AN9" s="115"/>
      <c r="AO9" s="115"/>
      <c r="AP9" s="115"/>
      <c r="AQ9" s="115"/>
      <c r="AR9" s="115"/>
      <c r="AS9" s="115"/>
      <c r="AT9" s="115"/>
      <c r="AU9" s="115"/>
      <c r="AV9" s="115"/>
      <c r="AW9" s="115"/>
      <c r="AX9" s="115"/>
      <c r="AY9" s="115"/>
      <c r="AZ9" s="115"/>
      <c r="BA9" s="115"/>
      <c r="BB9" s="115"/>
      <c r="BC9" s="115"/>
      <c r="BD9" s="115"/>
      <c r="BE9" s="115"/>
      <c r="BF9" s="115"/>
      <c r="BG9" s="115"/>
      <c r="BH9" s="115"/>
      <c r="BI9" s="115"/>
      <c r="BJ9" s="115"/>
      <c r="BK9" s="115"/>
      <c r="BL9" s="115"/>
      <c r="BM9" s="115"/>
      <c r="BN9" s="115"/>
      <c r="BO9" s="115"/>
      <c r="BP9" s="115"/>
      <c r="BQ9" s="115"/>
      <c r="BR9" s="115"/>
      <c r="BS9" s="115"/>
      <c r="BT9" s="115"/>
      <c r="BU9" s="115"/>
      <c r="BV9" s="115"/>
      <c r="BW9" s="115"/>
      <c r="BX9" s="115"/>
      <c r="BY9" s="115"/>
      <c r="BZ9" s="115"/>
      <c r="CA9" s="115"/>
      <c r="CB9" s="115"/>
      <c r="CC9" s="115"/>
      <c r="CD9" s="115"/>
      <c r="CE9" s="115"/>
      <c r="CF9" s="115"/>
      <c r="CG9" s="115"/>
      <c r="CH9" s="115"/>
      <c r="CI9" s="115"/>
      <c r="CJ9" s="115"/>
      <c r="CK9" s="115"/>
      <c r="CL9" s="115"/>
      <c r="CM9" s="115"/>
      <c r="CN9" s="115"/>
      <c r="CO9" s="115"/>
      <c r="CP9" s="115"/>
      <c r="CQ9" s="115"/>
      <c r="CR9" s="115"/>
      <c r="CS9" s="115"/>
      <c r="CT9" s="115"/>
      <c r="CU9" s="115"/>
      <c r="CV9" s="115"/>
      <c r="CW9" s="115"/>
      <c r="CX9" s="115"/>
    </row>
    <row r="10" spans="1:102" ht="13.8" x14ac:dyDescent="0.3">
      <c r="A10" s="122" t="s">
        <v>150</v>
      </c>
      <c r="B10" s="123"/>
      <c r="C10" s="123"/>
      <c r="D10" s="123"/>
      <c r="E10" s="123"/>
      <c r="F10" s="123"/>
      <c r="G10" s="123"/>
      <c r="H10" s="123"/>
      <c r="I10" s="123"/>
      <c r="J10" s="123"/>
      <c r="K10" s="123"/>
      <c r="L10" s="123"/>
      <c r="M10" s="123"/>
      <c r="N10" s="123"/>
      <c r="O10" s="123"/>
      <c r="P10" s="123"/>
      <c r="Q10" s="123"/>
      <c r="R10" s="123"/>
      <c r="S10" s="123"/>
      <c r="T10" s="123"/>
      <c r="U10" s="123"/>
      <c r="V10" s="123"/>
      <c r="W10" s="123"/>
      <c r="X10" s="123"/>
      <c r="Y10" s="123"/>
      <c r="Z10" s="123"/>
      <c r="AA10" s="123"/>
      <c r="AB10" s="123"/>
      <c r="AC10" s="123"/>
      <c r="AD10" s="123"/>
      <c r="AE10" s="123"/>
      <c r="AF10" s="123"/>
      <c r="AG10" s="123"/>
      <c r="AH10" s="123"/>
      <c r="AI10" s="123"/>
      <c r="AJ10" s="123"/>
      <c r="AK10" s="123"/>
      <c r="AL10" s="123"/>
      <c r="AM10" s="123"/>
      <c r="AN10" s="123"/>
      <c r="AO10" s="123"/>
      <c r="AP10" s="123"/>
      <c r="AQ10" s="123"/>
      <c r="AR10" s="123"/>
      <c r="AS10" s="123"/>
      <c r="AT10" s="123"/>
      <c r="AU10" s="123"/>
      <c r="AV10" s="123"/>
      <c r="AW10" s="123"/>
      <c r="AX10" s="123"/>
      <c r="AY10" s="123"/>
      <c r="AZ10" s="123"/>
      <c r="BA10" s="123"/>
      <c r="BB10" s="123"/>
      <c r="BC10" s="123"/>
      <c r="BD10" s="123"/>
      <c r="BE10" s="123"/>
      <c r="BF10" s="123"/>
      <c r="BG10" s="123"/>
      <c r="BH10" s="123"/>
      <c r="BI10" s="123"/>
      <c r="BJ10" s="123"/>
      <c r="BK10" s="123"/>
      <c r="BL10" s="123"/>
      <c r="BM10" s="123"/>
      <c r="BN10" s="123"/>
      <c r="BO10" s="123"/>
      <c r="BP10" s="123"/>
      <c r="BQ10" s="123"/>
      <c r="BR10" s="123"/>
      <c r="BS10" s="123"/>
      <c r="BT10" s="123"/>
      <c r="BU10" s="123"/>
      <c r="BV10" s="123"/>
      <c r="BW10" s="123"/>
      <c r="BX10" s="123"/>
      <c r="BY10" s="123"/>
      <c r="BZ10" s="123"/>
      <c r="CA10" s="123"/>
      <c r="CB10" s="123"/>
      <c r="CC10" s="123"/>
      <c r="CD10" s="123"/>
      <c r="CE10" s="123"/>
      <c r="CF10" s="123"/>
      <c r="CG10" s="123"/>
      <c r="CH10" s="123"/>
      <c r="CI10" s="123"/>
      <c r="CJ10" s="123"/>
      <c r="CK10" s="123"/>
      <c r="CL10" s="123"/>
      <c r="CM10" s="123"/>
      <c r="CN10" s="123"/>
      <c r="CO10" s="123"/>
      <c r="CP10" s="123"/>
      <c r="CQ10" s="123"/>
      <c r="CR10" s="123"/>
      <c r="CS10" s="123"/>
      <c r="CT10" s="123"/>
      <c r="CU10" s="123"/>
      <c r="CV10" s="123"/>
      <c r="CW10" s="123"/>
      <c r="CX10" s="124"/>
    </row>
    <row r="11" spans="1:102" x14ac:dyDescent="0.25">
      <c r="A11" s="55" t="s">
        <v>78</v>
      </c>
      <c r="B11" s="76">
        <f t="array" ref="B11:CX11">'Inputs and Outputs'!B98:CX98</f>
        <v>0</v>
      </c>
      <c r="C11" s="76">
        <v>640885</v>
      </c>
      <c r="D11" s="76">
        <v>596630</v>
      </c>
      <c r="E11" s="76">
        <v>602056</v>
      </c>
      <c r="F11" s="76">
        <v>614292</v>
      </c>
      <c r="G11" s="76">
        <v>626656</v>
      </c>
      <c r="H11" s="76">
        <v>638726</v>
      </c>
      <c r="I11" s="76">
        <v>651133</v>
      </c>
      <c r="J11" s="76">
        <v>664835</v>
      </c>
      <c r="K11" s="76">
        <v>677400</v>
      </c>
      <c r="L11" s="76">
        <v>690430</v>
      </c>
      <c r="M11" s="76">
        <v>704516</v>
      </c>
      <c r="N11" s="76">
        <v>718221</v>
      </c>
      <c r="O11" s="76">
        <v>731907</v>
      </c>
      <c r="P11" s="76">
        <v>745952</v>
      </c>
      <c r="Q11" s="76">
        <v>760947</v>
      </c>
      <c r="R11" s="76">
        <v>775330</v>
      </c>
      <c r="S11" s="76">
        <v>790287</v>
      </c>
      <c r="T11" s="76">
        <v>806327</v>
      </c>
      <c r="U11" s="76">
        <v>821720</v>
      </c>
      <c r="V11" s="76">
        <v>837382</v>
      </c>
      <c r="W11" s="76">
        <v>853850</v>
      </c>
      <c r="X11" s="76">
        <v>870438</v>
      </c>
      <c r="Y11" s="76">
        <v>886671</v>
      </c>
      <c r="Z11" s="76">
        <v>904023</v>
      </c>
      <c r="AA11" s="76">
        <v>921918</v>
      </c>
      <c r="AB11" s="76">
        <v>939077</v>
      </c>
      <c r="AC11" s="76">
        <v>956746</v>
      </c>
      <c r="AD11" s="76">
        <v>976076</v>
      </c>
      <c r="AE11" s="76">
        <v>993962</v>
      </c>
      <c r="AF11" s="76">
        <v>1012550</v>
      </c>
      <c r="AG11" s="76">
        <v>0</v>
      </c>
      <c r="AH11" s="76">
        <v>0</v>
      </c>
      <c r="AI11" s="76">
        <v>0</v>
      </c>
      <c r="AJ11" s="76">
        <v>0</v>
      </c>
      <c r="AK11" s="76">
        <v>0</v>
      </c>
      <c r="AL11" s="76">
        <v>0</v>
      </c>
      <c r="AM11" s="76">
        <v>0</v>
      </c>
      <c r="AN11" s="76">
        <v>0</v>
      </c>
      <c r="AO11" s="76">
        <v>0</v>
      </c>
      <c r="AP11" s="76">
        <v>0</v>
      </c>
      <c r="AQ11" s="76">
        <v>0</v>
      </c>
      <c r="AR11" s="76">
        <v>0</v>
      </c>
      <c r="AS11" s="76">
        <v>0</v>
      </c>
      <c r="AT11" s="76">
        <v>0</v>
      </c>
      <c r="AU11" s="76">
        <v>0</v>
      </c>
      <c r="AV11" s="76">
        <v>0</v>
      </c>
      <c r="AW11" s="76">
        <v>0</v>
      </c>
      <c r="AX11" s="76">
        <v>0</v>
      </c>
      <c r="AY11" s="76">
        <v>0</v>
      </c>
      <c r="AZ11" s="76">
        <v>0</v>
      </c>
      <c r="BA11" s="76">
        <v>0</v>
      </c>
      <c r="BB11" s="76">
        <v>0</v>
      </c>
      <c r="BC11" s="76">
        <v>0</v>
      </c>
      <c r="BD11" s="76">
        <v>0</v>
      </c>
      <c r="BE11" s="76">
        <v>0</v>
      </c>
      <c r="BF11" s="76">
        <v>0</v>
      </c>
      <c r="BG11" s="76">
        <v>0</v>
      </c>
      <c r="BH11" s="76">
        <v>0</v>
      </c>
      <c r="BI11" s="76">
        <v>0</v>
      </c>
      <c r="BJ11" s="76">
        <v>0</v>
      </c>
      <c r="BK11" s="76">
        <v>0</v>
      </c>
      <c r="BL11" s="76">
        <v>0</v>
      </c>
      <c r="BM11" s="76">
        <v>0</v>
      </c>
      <c r="BN11" s="76">
        <v>0</v>
      </c>
      <c r="BO11" s="76">
        <v>0</v>
      </c>
      <c r="BP11" s="76">
        <v>0</v>
      </c>
      <c r="BQ11" s="76">
        <v>0</v>
      </c>
      <c r="BR11" s="76">
        <v>0</v>
      </c>
      <c r="BS11" s="76">
        <v>0</v>
      </c>
      <c r="BT11" s="76">
        <v>0</v>
      </c>
      <c r="BU11" s="76">
        <v>0</v>
      </c>
      <c r="BV11" s="76">
        <v>0</v>
      </c>
      <c r="BW11" s="76">
        <v>0</v>
      </c>
      <c r="BX11" s="76">
        <v>0</v>
      </c>
      <c r="BY11" s="76">
        <v>0</v>
      </c>
      <c r="BZ11" s="76">
        <v>0</v>
      </c>
      <c r="CA11" s="76">
        <v>0</v>
      </c>
      <c r="CB11" s="76">
        <v>0</v>
      </c>
      <c r="CC11" s="76">
        <v>0</v>
      </c>
      <c r="CD11" s="76">
        <v>0</v>
      </c>
      <c r="CE11" s="76">
        <v>0</v>
      </c>
      <c r="CF11" s="76">
        <v>0</v>
      </c>
      <c r="CG11" s="76">
        <v>0</v>
      </c>
      <c r="CH11" s="76">
        <v>0</v>
      </c>
      <c r="CI11" s="76">
        <v>0</v>
      </c>
      <c r="CJ11" s="76">
        <v>0</v>
      </c>
      <c r="CK11" s="76">
        <v>0</v>
      </c>
      <c r="CL11" s="76">
        <v>0</v>
      </c>
      <c r="CM11" s="76">
        <v>0</v>
      </c>
      <c r="CN11" s="76">
        <v>0</v>
      </c>
      <c r="CO11" s="76">
        <v>0</v>
      </c>
      <c r="CP11" s="76">
        <v>0</v>
      </c>
      <c r="CQ11" s="76">
        <v>0</v>
      </c>
      <c r="CR11" s="76">
        <v>0</v>
      </c>
      <c r="CS11" s="76">
        <v>0</v>
      </c>
      <c r="CT11" s="76">
        <v>0</v>
      </c>
      <c r="CU11" s="76">
        <v>0</v>
      </c>
      <c r="CV11" s="76">
        <v>0</v>
      </c>
      <c r="CW11" s="76">
        <v>0</v>
      </c>
      <c r="CX11" s="76">
        <v>0</v>
      </c>
    </row>
    <row r="12" spans="1:102" x14ac:dyDescent="0.25">
      <c r="A12" s="55" t="s">
        <v>246</v>
      </c>
      <c r="B12" s="76">
        <f t="array" ref="B12:CX12">'Inputs and Outputs'!B99:CX99</f>
        <v>0</v>
      </c>
      <c r="C12" s="76">
        <v>23632.400000000001</v>
      </c>
      <c r="D12" s="76">
        <v>23524.5</v>
      </c>
      <c r="E12" s="76">
        <v>23268.7</v>
      </c>
      <c r="F12" s="76">
        <v>24680.7</v>
      </c>
      <c r="G12" s="76">
        <v>25715.200000000001</v>
      </c>
      <c r="H12" s="76">
        <v>25500.9</v>
      </c>
      <c r="I12" s="76">
        <v>25543.8</v>
      </c>
      <c r="J12" s="76">
        <v>28127.9</v>
      </c>
      <c r="K12" s="76">
        <v>27906.6</v>
      </c>
      <c r="L12" s="76">
        <v>27547.599999999999</v>
      </c>
      <c r="M12" s="76">
        <v>29673.1</v>
      </c>
      <c r="N12" s="76">
        <v>30450.3</v>
      </c>
      <c r="O12" s="76">
        <v>30173.200000000001</v>
      </c>
      <c r="P12" s="76">
        <v>30788.5</v>
      </c>
      <c r="Q12" s="76">
        <v>33213.300000000003</v>
      </c>
      <c r="R12" s="76">
        <v>32926.1</v>
      </c>
      <c r="S12" s="76">
        <v>32499.9</v>
      </c>
      <c r="T12" s="76">
        <v>35942.800000000003</v>
      </c>
      <c r="U12" s="76">
        <v>35951.199999999997</v>
      </c>
      <c r="V12" s="76">
        <v>35561.199999999997</v>
      </c>
      <c r="W12" s="76">
        <v>37691.300000000003</v>
      </c>
      <c r="X12" s="76">
        <v>39217.9</v>
      </c>
      <c r="Y12" s="76">
        <v>38594.400000000001</v>
      </c>
      <c r="Z12" s="76">
        <v>39845.5</v>
      </c>
      <c r="AA12" s="76">
        <v>42634.1</v>
      </c>
      <c r="AB12" s="76">
        <v>42089.4</v>
      </c>
      <c r="AC12" s="76">
        <v>42015.5</v>
      </c>
      <c r="AD12" s="76">
        <v>46242.9</v>
      </c>
      <c r="AE12" s="76">
        <v>45696</v>
      </c>
      <c r="AF12" s="76">
        <v>44988</v>
      </c>
      <c r="AG12" s="76">
        <v>0</v>
      </c>
      <c r="AH12" s="76">
        <v>0</v>
      </c>
      <c r="AI12" s="76">
        <v>0</v>
      </c>
      <c r="AJ12" s="76">
        <v>0</v>
      </c>
      <c r="AK12" s="76">
        <v>0</v>
      </c>
      <c r="AL12" s="76">
        <v>0</v>
      </c>
      <c r="AM12" s="76">
        <v>0</v>
      </c>
      <c r="AN12" s="76">
        <v>0</v>
      </c>
      <c r="AO12" s="76">
        <v>0</v>
      </c>
      <c r="AP12" s="76">
        <v>0</v>
      </c>
      <c r="AQ12" s="76">
        <v>0</v>
      </c>
      <c r="AR12" s="76">
        <v>0</v>
      </c>
      <c r="AS12" s="76">
        <v>0</v>
      </c>
      <c r="AT12" s="76">
        <v>0</v>
      </c>
      <c r="AU12" s="76">
        <v>0</v>
      </c>
      <c r="AV12" s="76">
        <v>0</v>
      </c>
      <c r="AW12" s="76">
        <v>0</v>
      </c>
      <c r="AX12" s="76">
        <v>0</v>
      </c>
      <c r="AY12" s="76">
        <v>0</v>
      </c>
      <c r="AZ12" s="76">
        <v>0</v>
      </c>
      <c r="BA12" s="76">
        <v>0</v>
      </c>
      <c r="BB12" s="76">
        <v>0</v>
      </c>
      <c r="BC12" s="76">
        <v>0</v>
      </c>
      <c r="BD12" s="76">
        <v>0</v>
      </c>
      <c r="BE12" s="76">
        <v>0</v>
      </c>
      <c r="BF12" s="76">
        <v>0</v>
      </c>
      <c r="BG12" s="76">
        <v>0</v>
      </c>
      <c r="BH12" s="76">
        <v>0</v>
      </c>
      <c r="BI12" s="76">
        <v>0</v>
      </c>
      <c r="BJ12" s="76">
        <v>0</v>
      </c>
      <c r="BK12" s="76">
        <v>0</v>
      </c>
      <c r="BL12" s="76">
        <v>0</v>
      </c>
      <c r="BM12" s="76">
        <v>0</v>
      </c>
      <c r="BN12" s="76">
        <v>0</v>
      </c>
      <c r="BO12" s="76">
        <v>0</v>
      </c>
      <c r="BP12" s="76">
        <v>0</v>
      </c>
      <c r="BQ12" s="76">
        <v>0</v>
      </c>
      <c r="BR12" s="76">
        <v>0</v>
      </c>
      <c r="BS12" s="76">
        <v>0</v>
      </c>
      <c r="BT12" s="76">
        <v>0</v>
      </c>
      <c r="BU12" s="76">
        <v>0</v>
      </c>
      <c r="BV12" s="76">
        <v>0</v>
      </c>
      <c r="BW12" s="76">
        <v>0</v>
      </c>
      <c r="BX12" s="76">
        <v>0</v>
      </c>
      <c r="BY12" s="76">
        <v>0</v>
      </c>
      <c r="BZ12" s="76">
        <v>0</v>
      </c>
      <c r="CA12" s="76">
        <v>0</v>
      </c>
      <c r="CB12" s="76">
        <v>0</v>
      </c>
      <c r="CC12" s="76">
        <v>0</v>
      </c>
      <c r="CD12" s="76">
        <v>0</v>
      </c>
      <c r="CE12" s="76">
        <v>0</v>
      </c>
      <c r="CF12" s="76">
        <v>0</v>
      </c>
      <c r="CG12" s="76">
        <v>0</v>
      </c>
      <c r="CH12" s="76">
        <v>0</v>
      </c>
      <c r="CI12" s="76">
        <v>0</v>
      </c>
      <c r="CJ12" s="76">
        <v>0</v>
      </c>
      <c r="CK12" s="76">
        <v>0</v>
      </c>
      <c r="CL12" s="76">
        <v>0</v>
      </c>
      <c r="CM12" s="76">
        <v>0</v>
      </c>
      <c r="CN12" s="76">
        <v>0</v>
      </c>
      <c r="CO12" s="76">
        <v>0</v>
      </c>
      <c r="CP12" s="76">
        <v>0</v>
      </c>
      <c r="CQ12" s="76">
        <v>0</v>
      </c>
      <c r="CR12" s="76">
        <v>0</v>
      </c>
      <c r="CS12" s="76">
        <v>0</v>
      </c>
      <c r="CT12" s="76">
        <v>0</v>
      </c>
      <c r="CU12" s="76">
        <v>0</v>
      </c>
      <c r="CV12" s="76">
        <v>0</v>
      </c>
      <c r="CW12" s="76">
        <v>0</v>
      </c>
      <c r="CX12" s="76">
        <v>0</v>
      </c>
    </row>
    <row r="13" spans="1:102" x14ac:dyDescent="0.25">
      <c r="A13" s="2"/>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row>
    <row r="14" spans="1:102" x14ac:dyDescent="0.25">
      <c r="A14" s="59" t="s">
        <v>153</v>
      </c>
      <c r="B14" s="56"/>
      <c r="C14" s="57"/>
      <c r="D14" s="57"/>
      <c r="E14" s="57"/>
      <c r="F14" s="57"/>
      <c r="G14" s="57"/>
      <c r="H14" s="57"/>
      <c r="I14" s="57"/>
      <c r="J14" s="57"/>
      <c r="K14" s="57"/>
      <c r="L14" s="57"/>
      <c r="M14" s="57"/>
      <c r="N14" s="57"/>
      <c r="O14" s="57"/>
      <c r="P14" s="57"/>
      <c r="Q14" s="57"/>
      <c r="R14" s="57"/>
      <c r="S14" s="57"/>
      <c r="T14" s="57"/>
      <c r="U14" s="57"/>
      <c r="V14" s="57"/>
      <c r="W14" s="57"/>
      <c r="X14" s="57"/>
      <c r="Y14" s="57"/>
      <c r="Z14" s="57"/>
      <c r="AA14" s="57"/>
      <c r="AB14" s="57"/>
      <c r="AC14" s="57"/>
      <c r="AD14" s="57"/>
      <c r="AE14" s="57"/>
      <c r="AF14" s="57"/>
      <c r="AG14" s="57"/>
      <c r="AH14" s="57"/>
      <c r="AI14" s="57"/>
      <c r="AJ14" s="57"/>
      <c r="AK14" s="57"/>
      <c r="AL14" s="57"/>
      <c r="AM14" s="57"/>
      <c r="AN14" s="57"/>
      <c r="AO14" s="57"/>
      <c r="AP14" s="57"/>
      <c r="AQ14" s="57"/>
      <c r="AR14" s="57"/>
      <c r="AS14" s="57"/>
      <c r="AT14" s="57"/>
      <c r="AU14" s="57"/>
      <c r="AV14" s="57"/>
      <c r="AW14" s="57"/>
      <c r="AX14" s="57"/>
      <c r="AY14" s="57"/>
      <c r="AZ14" s="57"/>
      <c r="BA14" s="57"/>
      <c r="BB14" s="57"/>
      <c r="BC14" s="57"/>
      <c r="BD14" s="57"/>
      <c r="BE14" s="57"/>
      <c r="BF14" s="57"/>
      <c r="BG14" s="57"/>
      <c r="BH14" s="57"/>
      <c r="BI14" s="57"/>
      <c r="BJ14" s="57"/>
      <c r="BK14" s="57"/>
      <c r="BL14" s="57"/>
      <c r="BM14" s="57"/>
      <c r="BN14" s="57"/>
      <c r="BO14" s="57"/>
      <c r="BP14" s="57"/>
      <c r="BQ14" s="57"/>
      <c r="BR14" s="57"/>
      <c r="BS14" s="57"/>
      <c r="BT14" s="57"/>
      <c r="BU14" s="57"/>
      <c r="BV14" s="57"/>
      <c r="BW14" s="57"/>
      <c r="BX14" s="57"/>
      <c r="BY14" s="57"/>
      <c r="BZ14" s="57"/>
      <c r="CA14" s="57"/>
      <c r="CB14" s="57"/>
      <c r="CC14" s="57"/>
      <c r="CD14" s="57"/>
      <c r="CE14" s="57"/>
      <c r="CF14" s="57"/>
      <c r="CG14" s="57"/>
      <c r="CH14" s="57"/>
      <c r="CI14" s="57"/>
      <c r="CJ14" s="57"/>
      <c r="CK14" s="57"/>
      <c r="CL14" s="57"/>
      <c r="CM14" s="57"/>
      <c r="CN14" s="57"/>
      <c r="CO14" s="57"/>
      <c r="CP14" s="57"/>
      <c r="CQ14" s="57"/>
      <c r="CR14" s="57"/>
      <c r="CS14" s="57"/>
      <c r="CT14" s="57"/>
      <c r="CU14" s="57"/>
      <c r="CV14" s="57"/>
      <c r="CW14" s="57"/>
      <c r="CX14" s="58"/>
    </row>
    <row r="15" spans="1:102" x14ac:dyDescent="0.25">
      <c r="A15" s="54" t="s">
        <v>55</v>
      </c>
      <c r="B15" s="227"/>
      <c r="C15" s="227"/>
      <c r="D15" s="227"/>
      <c r="E15" s="227"/>
      <c r="F15" s="227"/>
      <c r="G15" s="227"/>
      <c r="H15" s="227"/>
      <c r="I15" s="227"/>
      <c r="J15" s="227"/>
      <c r="K15" s="227"/>
      <c r="L15" s="227"/>
      <c r="M15" s="227"/>
      <c r="N15" s="227"/>
      <c r="O15" s="227"/>
      <c r="P15" s="227"/>
      <c r="Q15" s="227"/>
      <c r="R15" s="227"/>
      <c r="S15" s="227"/>
      <c r="T15" s="227"/>
      <c r="U15" s="227"/>
      <c r="V15" s="227"/>
      <c r="W15" s="227"/>
      <c r="X15" s="227"/>
      <c r="Y15" s="227"/>
      <c r="Z15" s="227"/>
      <c r="AA15" s="227"/>
      <c r="AB15" s="227"/>
      <c r="AC15" s="227"/>
      <c r="AD15" s="227"/>
      <c r="AE15" s="227"/>
      <c r="AF15" s="227"/>
      <c r="AG15" s="227"/>
      <c r="AH15" s="227"/>
      <c r="AI15" s="227"/>
      <c r="AJ15" s="227"/>
      <c r="AK15" s="227"/>
      <c r="AL15" s="227"/>
      <c r="AM15" s="227"/>
      <c r="AN15" s="227"/>
      <c r="AO15" s="227"/>
      <c r="AP15" s="227"/>
      <c r="AQ15" s="227"/>
      <c r="AR15" s="227"/>
      <c r="AS15" s="227"/>
      <c r="AT15" s="227"/>
      <c r="AU15" s="227"/>
      <c r="AV15" s="227"/>
      <c r="AW15" s="227"/>
      <c r="AX15" s="227"/>
      <c r="AY15" s="227"/>
      <c r="AZ15" s="227"/>
      <c r="BA15" s="227"/>
      <c r="BB15" s="227"/>
      <c r="BC15" s="227"/>
      <c r="BD15" s="227"/>
      <c r="BE15" s="227"/>
      <c r="BF15" s="227"/>
      <c r="BG15" s="227"/>
      <c r="BH15" s="227"/>
      <c r="BI15" s="227"/>
      <c r="BJ15" s="227"/>
      <c r="BK15" s="227"/>
      <c r="BL15" s="227"/>
      <c r="BM15" s="227"/>
      <c r="BN15" s="227"/>
      <c r="BO15" s="227"/>
      <c r="BP15" s="227"/>
      <c r="BQ15" s="227"/>
      <c r="BR15" s="227"/>
      <c r="BS15" s="227"/>
      <c r="BT15" s="227"/>
      <c r="BU15" s="227"/>
      <c r="BV15" s="227"/>
      <c r="BW15" s="227"/>
      <c r="BX15" s="227"/>
      <c r="BY15" s="227"/>
      <c r="BZ15" s="227"/>
      <c r="CA15" s="227"/>
      <c r="CB15" s="227"/>
      <c r="CC15" s="227"/>
      <c r="CD15" s="227"/>
      <c r="CE15" s="227"/>
      <c r="CF15" s="227"/>
      <c r="CG15" s="227"/>
      <c r="CH15" s="227"/>
      <c r="CI15" s="227"/>
      <c r="CJ15" s="227"/>
      <c r="CK15" s="227"/>
      <c r="CL15" s="227"/>
      <c r="CM15" s="227"/>
      <c r="CN15" s="227"/>
      <c r="CO15" s="227"/>
      <c r="CP15" s="227"/>
      <c r="CQ15" s="227"/>
      <c r="CR15" s="227"/>
      <c r="CS15" s="227"/>
      <c r="CT15" s="227"/>
      <c r="CU15" s="227"/>
      <c r="CV15" s="227"/>
      <c r="CW15" s="227"/>
      <c r="CX15" s="227"/>
    </row>
    <row r="16" spans="1:102" x14ac:dyDescent="0.25">
      <c r="A16" s="60" t="s">
        <v>62</v>
      </c>
      <c r="B16" s="76"/>
      <c r="C16" s="76">
        <f t="shared" ref="C16:AH16" si="3">IF(AND(ISNUMBER(outYear),ISNUMBER(om_fixed)),om_fixed*(1+inflation_rate/100+om_fixed_escal/100)^B2,"")</f>
        <v>0</v>
      </c>
      <c r="D16" s="76">
        <f t="shared" si="3"/>
        <v>0</v>
      </c>
      <c r="E16" s="76">
        <f t="shared" si="3"/>
        <v>0</v>
      </c>
      <c r="F16" s="76">
        <f t="shared" si="3"/>
        <v>0</v>
      </c>
      <c r="G16" s="76">
        <f t="shared" si="3"/>
        <v>0</v>
      </c>
      <c r="H16" s="76">
        <f t="shared" si="3"/>
        <v>0</v>
      </c>
      <c r="I16" s="76">
        <f t="shared" si="3"/>
        <v>0</v>
      </c>
      <c r="J16" s="76">
        <f t="shared" si="3"/>
        <v>0</v>
      </c>
      <c r="K16" s="76">
        <f t="shared" si="3"/>
        <v>0</v>
      </c>
      <c r="L16" s="76">
        <f t="shared" si="3"/>
        <v>0</v>
      </c>
      <c r="M16" s="76">
        <f t="shared" si="3"/>
        <v>0</v>
      </c>
      <c r="N16" s="76">
        <f t="shared" si="3"/>
        <v>0</v>
      </c>
      <c r="O16" s="76">
        <f t="shared" si="3"/>
        <v>0</v>
      </c>
      <c r="P16" s="76">
        <f t="shared" si="3"/>
        <v>0</v>
      </c>
      <c r="Q16" s="76">
        <f t="shared" si="3"/>
        <v>0</v>
      </c>
      <c r="R16" s="76">
        <f t="shared" si="3"/>
        <v>0</v>
      </c>
      <c r="S16" s="76">
        <f t="shared" si="3"/>
        <v>0</v>
      </c>
      <c r="T16" s="76">
        <f t="shared" si="3"/>
        <v>0</v>
      </c>
      <c r="U16" s="76">
        <f t="shared" si="3"/>
        <v>0</v>
      </c>
      <c r="V16" s="76">
        <f t="shared" si="3"/>
        <v>0</v>
      </c>
      <c r="W16" s="76">
        <f t="shared" si="3"/>
        <v>0</v>
      </c>
      <c r="X16" s="76">
        <f t="shared" si="3"/>
        <v>0</v>
      </c>
      <c r="Y16" s="76">
        <f t="shared" si="3"/>
        <v>0</v>
      </c>
      <c r="Z16" s="76">
        <f t="shared" si="3"/>
        <v>0</v>
      </c>
      <c r="AA16" s="76">
        <f t="shared" si="3"/>
        <v>0</v>
      </c>
      <c r="AB16" s="76">
        <f t="shared" si="3"/>
        <v>0</v>
      </c>
      <c r="AC16" s="76">
        <f t="shared" si="3"/>
        <v>0</v>
      </c>
      <c r="AD16" s="76">
        <f t="shared" si="3"/>
        <v>0</v>
      </c>
      <c r="AE16" s="76">
        <f t="shared" si="3"/>
        <v>0</v>
      </c>
      <c r="AF16" s="76">
        <f t="shared" si="3"/>
        <v>0</v>
      </c>
      <c r="AG16" s="76" t="str">
        <f t="shared" si="3"/>
        <v/>
      </c>
      <c r="AH16" s="76" t="str">
        <f t="shared" si="3"/>
        <v/>
      </c>
      <c r="AI16" s="76" t="str">
        <f t="shared" ref="AI16:BN16" si="4">IF(AND(ISNUMBER(outYear),ISNUMBER(om_fixed)),om_fixed*(1+inflation_rate/100+om_fixed_escal/100)^AH2,"")</f>
        <v/>
      </c>
      <c r="AJ16" s="76" t="str">
        <f t="shared" si="4"/>
        <v/>
      </c>
      <c r="AK16" s="76" t="str">
        <f t="shared" si="4"/>
        <v/>
      </c>
      <c r="AL16" s="76" t="str">
        <f t="shared" si="4"/>
        <v/>
      </c>
      <c r="AM16" s="76" t="str">
        <f t="shared" si="4"/>
        <v/>
      </c>
      <c r="AN16" s="76" t="str">
        <f t="shared" si="4"/>
        <v/>
      </c>
      <c r="AO16" s="76" t="str">
        <f t="shared" si="4"/>
        <v/>
      </c>
      <c r="AP16" s="76" t="str">
        <f t="shared" si="4"/>
        <v/>
      </c>
      <c r="AQ16" s="76" t="str">
        <f t="shared" si="4"/>
        <v/>
      </c>
      <c r="AR16" s="76" t="str">
        <f t="shared" si="4"/>
        <v/>
      </c>
      <c r="AS16" s="76" t="str">
        <f t="shared" si="4"/>
        <v/>
      </c>
      <c r="AT16" s="76" t="str">
        <f t="shared" si="4"/>
        <v/>
      </c>
      <c r="AU16" s="76" t="str">
        <f t="shared" si="4"/>
        <v/>
      </c>
      <c r="AV16" s="76" t="str">
        <f t="shared" si="4"/>
        <v/>
      </c>
      <c r="AW16" s="76" t="str">
        <f t="shared" si="4"/>
        <v/>
      </c>
      <c r="AX16" s="76" t="str">
        <f t="shared" si="4"/>
        <v/>
      </c>
      <c r="AY16" s="76" t="str">
        <f t="shared" si="4"/>
        <v/>
      </c>
      <c r="AZ16" s="76" t="str">
        <f t="shared" si="4"/>
        <v/>
      </c>
      <c r="BA16" s="76" t="str">
        <f t="shared" si="4"/>
        <v/>
      </c>
      <c r="BB16" s="76" t="str">
        <f t="shared" si="4"/>
        <v/>
      </c>
      <c r="BC16" s="76" t="str">
        <f t="shared" si="4"/>
        <v/>
      </c>
      <c r="BD16" s="76" t="str">
        <f t="shared" si="4"/>
        <v/>
      </c>
      <c r="BE16" s="76" t="str">
        <f t="shared" si="4"/>
        <v/>
      </c>
      <c r="BF16" s="76" t="str">
        <f t="shared" si="4"/>
        <v/>
      </c>
      <c r="BG16" s="76" t="str">
        <f t="shared" si="4"/>
        <v/>
      </c>
      <c r="BH16" s="76" t="str">
        <f t="shared" si="4"/>
        <v/>
      </c>
      <c r="BI16" s="76" t="str">
        <f t="shared" si="4"/>
        <v/>
      </c>
      <c r="BJ16" s="76" t="str">
        <f t="shared" si="4"/>
        <v/>
      </c>
      <c r="BK16" s="76" t="str">
        <f t="shared" si="4"/>
        <v/>
      </c>
      <c r="BL16" s="76" t="str">
        <f t="shared" si="4"/>
        <v/>
      </c>
      <c r="BM16" s="76" t="str">
        <f t="shared" si="4"/>
        <v/>
      </c>
      <c r="BN16" s="76" t="str">
        <f t="shared" si="4"/>
        <v/>
      </c>
      <c r="BO16" s="76" t="str">
        <f t="shared" ref="BO16:CX16" si="5">IF(AND(ISNUMBER(outYear),ISNUMBER(om_fixed)),om_fixed*(1+inflation_rate/100+om_fixed_escal/100)^BN2,"")</f>
        <v/>
      </c>
      <c r="BP16" s="76" t="str">
        <f t="shared" si="5"/>
        <v/>
      </c>
      <c r="BQ16" s="76" t="str">
        <f t="shared" si="5"/>
        <v/>
      </c>
      <c r="BR16" s="76" t="str">
        <f t="shared" si="5"/>
        <v/>
      </c>
      <c r="BS16" s="76" t="str">
        <f t="shared" si="5"/>
        <v/>
      </c>
      <c r="BT16" s="76" t="str">
        <f t="shared" si="5"/>
        <v/>
      </c>
      <c r="BU16" s="76" t="str">
        <f t="shared" si="5"/>
        <v/>
      </c>
      <c r="BV16" s="76" t="str">
        <f t="shared" si="5"/>
        <v/>
      </c>
      <c r="BW16" s="76" t="str">
        <f t="shared" si="5"/>
        <v/>
      </c>
      <c r="BX16" s="76" t="str">
        <f t="shared" si="5"/>
        <v/>
      </c>
      <c r="BY16" s="76" t="str">
        <f t="shared" si="5"/>
        <v/>
      </c>
      <c r="BZ16" s="76" t="str">
        <f t="shared" si="5"/>
        <v/>
      </c>
      <c r="CA16" s="76" t="str">
        <f t="shared" si="5"/>
        <v/>
      </c>
      <c r="CB16" s="76" t="str">
        <f t="shared" si="5"/>
        <v/>
      </c>
      <c r="CC16" s="76" t="str">
        <f t="shared" si="5"/>
        <v/>
      </c>
      <c r="CD16" s="76" t="str">
        <f t="shared" si="5"/>
        <v/>
      </c>
      <c r="CE16" s="76" t="str">
        <f t="shared" si="5"/>
        <v/>
      </c>
      <c r="CF16" s="76" t="str">
        <f t="shared" si="5"/>
        <v/>
      </c>
      <c r="CG16" s="76" t="str">
        <f t="shared" si="5"/>
        <v/>
      </c>
      <c r="CH16" s="76" t="str">
        <f t="shared" si="5"/>
        <v/>
      </c>
      <c r="CI16" s="76" t="str">
        <f t="shared" si="5"/>
        <v/>
      </c>
      <c r="CJ16" s="76" t="str">
        <f t="shared" si="5"/>
        <v/>
      </c>
      <c r="CK16" s="76" t="str">
        <f t="shared" si="5"/>
        <v/>
      </c>
      <c r="CL16" s="76" t="str">
        <f t="shared" si="5"/>
        <v/>
      </c>
      <c r="CM16" s="76" t="str">
        <f t="shared" si="5"/>
        <v/>
      </c>
      <c r="CN16" s="76" t="str">
        <f t="shared" si="5"/>
        <v/>
      </c>
      <c r="CO16" s="76" t="str">
        <f t="shared" si="5"/>
        <v/>
      </c>
      <c r="CP16" s="76" t="str">
        <f t="shared" si="5"/>
        <v/>
      </c>
      <c r="CQ16" s="76" t="str">
        <f t="shared" si="5"/>
        <v/>
      </c>
      <c r="CR16" s="76" t="str">
        <f t="shared" si="5"/>
        <v/>
      </c>
      <c r="CS16" s="76" t="str">
        <f t="shared" si="5"/>
        <v/>
      </c>
      <c r="CT16" s="76" t="str">
        <f t="shared" si="5"/>
        <v/>
      </c>
      <c r="CU16" s="76" t="str">
        <f t="shared" si="5"/>
        <v/>
      </c>
      <c r="CV16" s="76" t="str">
        <f t="shared" si="5"/>
        <v/>
      </c>
      <c r="CW16" s="76" t="str">
        <f t="shared" si="5"/>
        <v/>
      </c>
      <c r="CX16" s="76" t="str">
        <f t="shared" si="5"/>
        <v/>
      </c>
    </row>
    <row r="17" spans="1:102" x14ac:dyDescent="0.25">
      <c r="A17" s="61" t="s">
        <v>56</v>
      </c>
      <c r="B17" s="76"/>
      <c r="C17" s="76">
        <f t="array" ref="C17:CX17">'Inputs and Outputs'!C107:CX107</f>
        <v>0</v>
      </c>
      <c r="D17" s="76">
        <v>0</v>
      </c>
      <c r="E17" s="76">
        <v>0</v>
      </c>
      <c r="F17" s="76">
        <v>0</v>
      </c>
      <c r="G17" s="76">
        <v>0</v>
      </c>
      <c r="H17" s="76">
        <v>0</v>
      </c>
      <c r="I17" s="76">
        <v>0</v>
      </c>
      <c r="J17" s="76">
        <v>0</v>
      </c>
      <c r="K17" s="76">
        <v>0</v>
      </c>
      <c r="L17" s="76">
        <v>0</v>
      </c>
      <c r="M17" s="76">
        <v>0</v>
      </c>
      <c r="N17" s="76">
        <v>0</v>
      </c>
      <c r="O17" s="76">
        <v>0</v>
      </c>
      <c r="P17" s="76">
        <v>0</v>
      </c>
      <c r="Q17" s="76">
        <v>0</v>
      </c>
      <c r="R17" s="76">
        <v>0</v>
      </c>
      <c r="S17" s="76">
        <v>0</v>
      </c>
      <c r="T17" s="76">
        <v>0</v>
      </c>
      <c r="U17" s="76">
        <v>0</v>
      </c>
      <c r="V17" s="76">
        <v>0</v>
      </c>
      <c r="W17" s="76">
        <v>0</v>
      </c>
      <c r="X17" s="76">
        <v>0</v>
      </c>
      <c r="Y17" s="76">
        <v>0</v>
      </c>
      <c r="Z17" s="76">
        <v>0</v>
      </c>
      <c r="AA17" s="76">
        <v>0</v>
      </c>
      <c r="AB17" s="76">
        <v>0</v>
      </c>
      <c r="AC17" s="76">
        <v>0</v>
      </c>
      <c r="AD17" s="76">
        <v>0</v>
      </c>
      <c r="AE17" s="76">
        <v>0</v>
      </c>
      <c r="AF17" s="76">
        <v>0</v>
      </c>
      <c r="AG17" s="76">
        <v>0</v>
      </c>
      <c r="AH17" s="76">
        <v>0</v>
      </c>
      <c r="AI17" s="76">
        <v>0</v>
      </c>
      <c r="AJ17" s="76">
        <v>0</v>
      </c>
      <c r="AK17" s="76">
        <v>0</v>
      </c>
      <c r="AL17" s="76">
        <v>0</v>
      </c>
      <c r="AM17" s="76">
        <v>0</v>
      </c>
      <c r="AN17" s="76">
        <v>0</v>
      </c>
      <c r="AO17" s="76">
        <v>0</v>
      </c>
      <c r="AP17" s="76">
        <v>0</v>
      </c>
      <c r="AQ17" s="76">
        <v>0</v>
      </c>
      <c r="AR17" s="76">
        <v>0</v>
      </c>
      <c r="AS17" s="76">
        <v>0</v>
      </c>
      <c r="AT17" s="76">
        <v>0</v>
      </c>
      <c r="AU17" s="76">
        <v>0</v>
      </c>
      <c r="AV17" s="76">
        <v>0</v>
      </c>
      <c r="AW17" s="76">
        <v>0</v>
      </c>
      <c r="AX17" s="76">
        <v>0</v>
      </c>
      <c r="AY17" s="76">
        <v>0</v>
      </c>
      <c r="AZ17" s="76">
        <v>0</v>
      </c>
      <c r="BA17" s="76">
        <v>0</v>
      </c>
      <c r="BB17" s="76">
        <v>0</v>
      </c>
      <c r="BC17" s="76">
        <v>0</v>
      </c>
      <c r="BD17" s="76">
        <v>0</v>
      </c>
      <c r="BE17" s="76">
        <v>0</v>
      </c>
      <c r="BF17" s="76">
        <v>0</v>
      </c>
      <c r="BG17" s="76">
        <v>0</v>
      </c>
      <c r="BH17" s="76">
        <v>0</v>
      </c>
      <c r="BI17" s="76">
        <v>0</v>
      </c>
      <c r="BJ17" s="76">
        <v>0</v>
      </c>
      <c r="BK17" s="76">
        <v>0</v>
      </c>
      <c r="BL17" s="76">
        <v>0</v>
      </c>
      <c r="BM17" s="76">
        <v>0</v>
      </c>
      <c r="BN17" s="76">
        <v>0</v>
      </c>
      <c r="BO17" s="76">
        <v>0</v>
      </c>
      <c r="BP17" s="76">
        <v>0</v>
      </c>
      <c r="BQ17" s="76">
        <v>0</v>
      </c>
      <c r="BR17" s="76">
        <v>0</v>
      </c>
      <c r="BS17" s="76">
        <v>0</v>
      </c>
      <c r="BT17" s="76">
        <v>0</v>
      </c>
      <c r="BU17" s="76">
        <v>0</v>
      </c>
      <c r="BV17" s="76">
        <v>0</v>
      </c>
      <c r="BW17" s="76">
        <v>0</v>
      </c>
      <c r="BX17" s="76">
        <v>0</v>
      </c>
      <c r="BY17" s="76">
        <v>0</v>
      </c>
      <c r="BZ17" s="76">
        <v>0</v>
      </c>
      <c r="CA17" s="76">
        <v>0</v>
      </c>
      <c r="CB17" s="76">
        <v>0</v>
      </c>
      <c r="CC17" s="76">
        <v>0</v>
      </c>
      <c r="CD17" s="76">
        <v>0</v>
      </c>
      <c r="CE17" s="76">
        <v>0</v>
      </c>
      <c r="CF17" s="76">
        <v>0</v>
      </c>
      <c r="CG17" s="76">
        <v>0</v>
      </c>
      <c r="CH17" s="76">
        <v>0</v>
      </c>
      <c r="CI17" s="76">
        <v>0</v>
      </c>
      <c r="CJ17" s="76">
        <v>0</v>
      </c>
      <c r="CK17" s="76">
        <v>0</v>
      </c>
      <c r="CL17" s="76">
        <v>0</v>
      </c>
      <c r="CM17" s="76">
        <v>0</v>
      </c>
      <c r="CN17" s="76">
        <v>0</v>
      </c>
      <c r="CO17" s="76">
        <v>0</v>
      </c>
      <c r="CP17" s="76">
        <v>0</v>
      </c>
      <c r="CQ17" s="76">
        <v>0</v>
      </c>
      <c r="CR17" s="76">
        <v>0</v>
      </c>
      <c r="CS17" s="76">
        <v>0</v>
      </c>
      <c r="CT17" s="76">
        <v>0</v>
      </c>
      <c r="CU17" s="76">
        <v>0</v>
      </c>
      <c r="CV17" s="76">
        <v>0</v>
      </c>
      <c r="CW17" s="76">
        <v>0</v>
      </c>
      <c r="CX17" s="76">
        <v>0</v>
      </c>
    </row>
    <row r="18" spans="1:102" x14ac:dyDescent="0.25">
      <c r="A18" s="60" t="s">
        <v>63</v>
      </c>
      <c r="B18" s="76"/>
      <c r="C18" s="76">
        <f t="shared" ref="C18:AH18" si="6">IF(AND(ISNUMBER(outYear),ISNUMBER(om_capacity)),om_capacity*(1+inflation_rate/100+om_capacity_escal/100)^B2*system_capacity,"")</f>
        <v>194400</v>
      </c>
      <c r="D18" s="76">
        <f t="shared" si="6"/>
        <v>199260</v>
      </c>
      <c r="E18" s="76">
        <f t="shared" si="6"/>
        <v>204241.5</v>
      </c>
      <c r="F18" s="76">
        <f t="shared" si="6"/>
        <v>209347.53750000001</v>
      </c>
      <c r="G18" s="76">
        <f t="shared" si="6"/>
        <v>214581.22593749993</v>
      </c>
      <c r="H18" s="76">
        <f t="shared" si="6"/>
        <v>219945.75658593743</v>
      </c>
      <c r="I18" s="76">
        <f t="shared" si="6"/>
        <v>225444.40050058588</v>
      </c>
      <c r="J18" s="76">
        <f t="shared" si="6"/>
        <v>231080.51051310048</v>
      </c>
      <c r="K18" s="76">
        <f t="shared" si="6"/>
        <v>236857.52327592802</v>
      </c>
      <c r="L18" s="76">
        <f t="shared" si="6"/>
        <v>242778.96135782616</v>
      </c>
      <c r="M18" s="76">
        <f t="shared" si="6"/>
        <v>248848.43539177184</v>
      </c>
      <c r="N18" s="76">
        <f t="shared" si="6"/>
        <v>255069.64627656611</v>
      </c>
      <c r="O18" s="76">
        <f t="shared" si="6"/>
        <v>261446.38743348024</v>
      </c>
      <c r="P18" s="76">
        <f t="shared" si="6"/>
        <v>267982.54711931723</v>
      </c>
      <c r="Q18" s="76">
        <f t="shared" si="6"/>
        <v>274682.11079730012</v>
      </c>
      <c r="R18" s="76">
        <f t="shared" si="6"/>
        <v>281549.16356723267</v>
      </c>
      <c r="S18" s="76">
        <f t="shared" si="6"/>
        <v>288587.89265641349</v>
      </c>
      <c r="T18" s="76">
        <f t="shared" si="6"/>
        <v>295802.58997282374</v>
      </c>
      <c r="U18" s="76">
        <f t="shared" si="6"/>
        <v>303197.65472214442</v>
      </c>
      <c r="V18" s="76">
        <f t="shared" si="6"/>
        <v>310777.59609019797</v>
      </c>
      <c r="W18" s="76">
        <f t="shared" si="6"/>
        <v>318547.03599245287</v>
      </c>
      <c r="X18" s="76">
        <f t="shared" si="6"/>
        <v>326510.7118922642</v>
      </c>
      <c r="Y18" s="76">
        <f t="shared" si="6"/>
        <v>334673.47968957078</v>
      </c>
      <c r="Z18" s="76">
        <f t="shared" si="6"/>
        <v>343040.31668181007</v>
      </c>
      <c r="AA18" s="76">
        <f t="shared" si="6"/>
        <v>351616.32459885528</v>
      </c>
      <c r="AB18" s="76">
        <f t="shared" si="6"/>
        <v>360406.73271382658</v>
      </c>
      <c r="AC18" s="76">
        <f t="shared" si="6"/>
        <v>369416.9010316722</v>
      </c>
      <c r="AD18" s="76">
        <f t="shared" si="6"/>
        <v>378652.323557464</v>
      </c>
      <c r="AE18" s="76">
        <f t="shared" si="6"/>
        <v>388118.63164640061</v>
      </c>
      <c r="AF18" s="76">
        <f t="shared" si="6"/>
        <v>397821.59743756067</v>
      </c>
      <c r="AG18" s="76" t="str">
        <f t="shared" si="6"/>
        <v/>
      </c>
      <c r="AH18" s="76" t="str">
        <f t="shared" si="6"/>
        <v/>
      </c>
      <c r="AI18" s="76" t="str">
        <f t="shared" ref="AI18:BN18" si="7">IF(AND(ISNUMBER(outYear),ISNUMBER(om_capacity)),om_capacity*(1+inflation_rate/100+om_capacity_escal/100)^AH2*system_capacity,"")</f>
        <v/>
      </c>
      <c r="AJ18" s="76" t="str">
        <f t="shared" si="7"/>
        <v/>
      </c>
      <c r="AK18" s="76" t="str">
        <f t="shared" si="7"/>
        <v/>
      </c>
      <c r="AL18" s="76" t="str">
        <f t="shared" si="7"/>
        <v/>
      </c>
      <c r="AM18" s="76" t="str">
        <f t="shared" si="7"/>
        <v/>
      </c>
      <c r="AN18" s="76" t="str">
        <f t="shared" si="7"/>
        <v/>
      </c>
      <c r="AO18" s="76" t="str">
        <f t="shared" si="7"/>
        <v/>
      </c>
      <c r="AP18" s="76" t="str">
        <f t="shared" si="7"/>
        <v/>
      </c>
      <c r="AQ18" s="76" t="str">
        <f t="shared" si="7"/>
        <v/>
      </c>
      <c r="AR18" s="76" t="str">
        <f t="shared" si="7"/>
        <v/>
      </c>
      <c r="AS18" s="76" t="str">
        <f t="shared" si="7"/>
        <v/>
      </c>
      <c r="AT18" s="76" t="str">
        <f t="shared" si="7"/>
        <v/>
      </c>
      <c r="AU18" s="76" t="str">
        <f t="shared" si="7"/>
        <v/>
      </c>
      <c r="AV18" s="76" t="str">
        <f t="shared" si="7"/>
        <v/>
      </c>
      <c r="AW18" s="76" t="str">
        <f t="shared" si="7"/>
        <v/>
      </c>
      <c r="AX18" s="76" t="str">
        <f t="shared" si="7"/>
        <v/>
      </c>
      <c r="AY18" s="76" t="str">
        <f t="shared" si="7"/>
        <v/>
      </c>
      <c r="AZ18" s="76" t="str">
        <f t="shared" si="7"/>
        <v/>
      </c>
      <c r="BA18" s="76" t="str">
        <f t="shared" si="7"/>
        <v/>
      </c>
      <c r="BB18" s="76" t="str">
        <f t="shared" si="7"/>
        <v/>
      </c>
      <c r="BC18" s="76" t="str">
        <f t="shared" si="7"/>
        <v/>
      </c>
      <c r="BD18" s="76" t="str">
        <f t="shared" si="7"/>
        <v/>
      </c>
      <c r="BE18" s="76" t="str">
        <f t="shared" si="7"/>
        <v/>
      </c>
      <c r="BF18" s="76" t="str">
        <f t="shared" si="7"/>
        <v/>
      </c>
      <c r="BG18" s="76" t="str">
        <f t="shared" si="7"/>
        <v/>
      </c>
      <c r="BH18" s="76" t="str">
        <f t="shared" si="7"/>
        <v/>
      </c>
      <c r="BI18" s="76" t="str">
        <f t="shared" si="7"/>
        <v/>
      </c>
      <c r="BJ18" s="76" t="str">
        <f t="shared" si="7"/>
        <v/>
      </c>
      <c r="BK18" s="76" t="str">
        <f t="shared" si="7"/>
        <v/>
      </c>
      <c r="BL18" s="76" t="str">
        <f t="shared" si="7"/>
        <v/>
      </c>
      <c r="BM18" s="76" t="str">
        <f t="shared" si="7"/>
        <v/>
      </c>
      <c r="BN18" s="76" t="str">
        <f t="shared" si="7"/>
        <v/>
      </c>
      <c r="BO18" s="76" t="str">
        <f t="shared" ref="BO18:CX18" si="8">IF(AND(ISNUMBER(outYear),ISNUMBER(om_capacity)),om_capacity*(1+inflation_rate/100+om_capacity_escal/100)^BN2*system_capacity,"")</f>
        <v/>
      </c>
      <c r="BP18" s="76" t="str">
        <f t="shared" si="8"/>
        <v/>
      </c>
      <c r="BQ18" s="76" t="str">
        <f t="shared" si="8"/>
        <v/>
      </c>
      <c r="BR18" s="76" t="str">
        <f t="shared" si="8"/>
        <v/>
      </c>
      <c r="BS18" s="76" t="str">
        <f t="shared" si="8"/>
        <v/>
      </c>
      <c r="BT18" s="76" t="str">
        <f t="shared" si="8"/>
        <v/>
      </c>
      <c r="BU18" s="76" t="str">
        <f t="shared" si="8"/>
        <v/>
      </c>
      <c r="BV18" s="76" t="str">
        <f t="shared" si="8"/>
        <v/>
      </c>
      <c r="BW18" s="76" t="str">
        <f t="shared" si="8"/>
        <v/>
      </c>
      <c r="BX18" s="76" t="str">
        <f t="shared" si="8"/>
        <v/>
      </c>
      <c r="BY18" s="76" t="str">
        <f t="shared" si="8"/>
        <v/>
      </c>
      <c r="BZ18" s="76" t="str">
        <f t="shared" si="8"/>
        <v/>
      </c>
      <c r="CA18" s="76" t="str">
        <f t="shared" si="8"/>
        <v/>
      </c>
      <c r="CB18" s="76" t="str">
        <f t="shared" si="8"/>
        <v/>
      </c>
      <c r="CC18" s="76" t="str">
        <f t="shared" si="8"/>
        <v/>
      </c>
      <c r="CD18" s="76" t="str">
        <f t="shared" si="8"/>
        <v/>
      </c>
      <c r="CE18" s="76" t="str">
        <f t="shared" si="8"/>
        <v/>
      </c>
      <c r="CF18" s="76" t="str">
        <f t="shared" si="8"/>
        <v/>
      </c>
      <c r="CG18" s="76" t="str">
        <f t="shared" si="8"/>
        <v/>
      </c>
      <c r="CH18" s="76" t="str">
        <f t="shared" si="8"/>
        <v/>
      </c>
      <c r="CI18" s="76" t="str">
        <f t="shared" si="8"/>
        <v/>
      </c>
      <c r="CJ18" s="76" t="str">
        <f t="shared" si="8"/>
        <v/>
      </c>
      <c r="CK18" s="76" t="str">
        <f t="shared" si="8"/>
        <v/>
      </c>
      <c r="CL18" s="76" t="str">
        <f t="shared" si="8"/>
        <v/>
      </c>
      <c r="CM18" s="76" t="str">
        <f t="shared" si="8"/>
        <v/>
      </c>
      <c r="CN18" s="76" t="str">
        <f t="shared" si="8"/>
        <v/>
      </c>
      <c r="CO18" s="76" t="str">
        <f t="shared" si="8"/>
        <v/>
      </c>
      <c r="CP18" s="76" t="str">
        <f t="shared" si="8"/>
        <v/>
      </c>
      <c r="CQ18" s="76" t="str">
        <f t="shared" si="8"/>
        <v/>
      </c>
      <c r="CR18" s="76" t="str">
        <f t="shared" si="8"/>
        <v/>
      </c>
      <c r="CS18" s="76" t="str">
        <f t="shared" si="8"/>
        <v/>
      </c>
      <c r="CT18" s="76" t="str">
        <f t="shared" si="8"/>
        <v/>
      </c>
      <c r="CU18" s="76" t="str">
        <f t="shared" si="8"/>
        <v/>
      </c>
      <c r="CV18" s="76" t="str">
        <f t="shared" si="8"/>
        <v/>
      </c>
      <c r="CW18" s="76" t="str">
        <f t="shared" si="8"/>
        <v/>
      </c>
      <c r="CX18" s="76" t="str">
        <f t="shared" si="8"/>
        <v/>
      </c>
    </row>
    <row r="19" spans="1:102" x14ac:dyDescent="0.25">
      <c r="A19" s="61" t="s">
        <v>56</v>
      </c>
      <c r="B19" s="76"/>
      <c r="C19" s="76">
        <f t="array" ref="C19:CX19">'Inputs and Outputs'!C109:CX109</f>
        <v>0</v>
      </c>
      <c r="D19" s="76">
        <v>0</v>
      </c>
      <c r="E19" s="76">
        <v>0</v>
      </c>
      <c r="F19" s="76">
        <v>0</v>
      </c>
      <c r="G19" s="76">
        <v>0</v>
      </c>
      <c r="H19" s="76">
        <v>0</v>
      </c>
      <c r="I19" s="76">
        <v>0</v>
      </c>
      <c r="J19" s="76">
        <v>0</v>
      </c>
      <c r="K19" s="76">
        <v>0</v>
      </c>
      <c r="L19" s="76">
        <v>0</v>
      </c>
      <c r="M19" s="76">
        <v>0</v>
      </c>
      <c r="N19" s="76">
        <v>0</v>
      </c>
      <c r="O19" s="76">
        <v>0</v>
      </c>
      <c r="P19" s="76">
        <v>0</v>
      </c>
      <c r="Q19" s="76">
        <v>0</v>
      </c>
      <c r="R19" s="76">
        <v>0</v>
      </c>
      <c r="S19" s="76">
        <v>0</v>
      </c>
      <c r="T19" s="76">
        <v>0</v>
      </c>
      <c r="U19" s="76">
        <v>0</v>
      </c>
      <c r="V19" s="76">
        <v>0</v>
      </c>
      <c r="W19" s="76">
        <v>0</v>
      </c>
      <c r="X19" s="76">
        <v>0</v>
      </c>
      <c r="Y19" s="76">
        <v>0</v>
      </c>
      <c r="Z19" s="76">
        <v>0</v>
      </c>
      <c r="AA19" s="76">
        <v>0</v>
      </c>
      <c r="AB19" s="76">
        <v>0</v>
      </c>
      <c r="AC19" s="76">
        <v>0</v>
      </c>
      <c r="AD19" s="76">
        <v>0</v>
      </c>
      <c r="AE19" s="76">
        <v>0</v>
      </c>
      <c r="AF19" s="76">
        <v>0</v>
      </c>
      <c r="AG19" s="76">
        <v>0</v>
      </c>
      <c r="AH19" s="76">
        <v>0</v>
      </c>
      <c r="AI19" s="76">
        <v>0</v>
      </c>
      <c r="AJ19" s="76">
        <v>0</v>
      </c>
      <c r="AK19" s="76">
        <v>0</v>
      </c>
      <c r="AL19" s="76">
        <v>0</v>
      </c>
      <c r="AM19" s="76">
        <v>0</v>
      </c>
      <c r="AN19" s="76">
        <v>0</v>
      </c>
      <c r="AO19" s="76">
        <v>0</v>
      </c>
      <c r="AP19" s="76">
        <v>0</v>
      </c>
      <c r="AQ19" s="76">
        <v>0</v>
      </c>
      <c r="AR19" s="76">
        <v>0</v>
      </c>
      <c r="AS19" s="76">
        <v>0</v>
      </c>
      <c r="AT19" s="76">
        <v>0</v>
      </c>
      <c r="AU19" s="76">
        <v>0</v>
      </c>
      <c r="AV19" s="76">
        <v>0</v>
      </c>
      <c r="AW19" s="76">
        <v>0</v>
      </c>
      <c r="AX19" s="76">
        <v>0</v>
      </c>
      <c r="AY19" s="76">
        <v>0</v>
      </c>
      <c r="AZ19" s="76">
        <v>0</v>
      </c>
      <c r="BA19" s="76">
        <v>0</v>
      </c>
      <c r="BB19" s="76">
        <v>0</v>
      </c>
      <c r="BC19" s="76">
        <v>0</v>
      </c>
      <c r="BD19" s="76">
        <v>0</v>
      </c>
      <c r="BE19" s="76">
        <v>0</v>
      </c>
      <c r="BF19" s="76">
        <v>0</v>
      </c>
      <c r="BG19" s="76">
        <v>0</v>
      </c>
      <c r="BH19" s="76">
        <v>0</v>
      </c>
      <c r="BI19" s="76">
        <v>0</v>
      </c>
      <c r="BJ19" s="76">
        <v>0</v>
      </c>
      <c r="BK19" s="76">
        <v>0</v>
      </c>
      <c r="BL19" s="76">
        <v>0</v>
      </c>
      <c r="BM19" s="76">
        <v>0</v>
      </c>
      <c r="BN19" s="76">
        <v>0</v>
      </c>
      <c r="BO19" s="76">
        <v>0</v>
      </c>
      <c r="BP19" s="76">
        <v>0</v>
      </c>
      <c r="BQ19" s="76">
        <v>0</v>
      </c>
      <c r="BR19" s="76">
        <v>0</v>
      </c>
      <c r="BS19" s="76">
        <v>0</v>
      </c>
      <c r="BT19" s="76">
        <v>0</v>
      </c>
      <c r="BU19" s="76">
        <v>0</v>
      </c>
      <c r="BV19" s="76">
        <v>0</v>
      </c>
      <c r="BW19" s="76">
        <v>0</v>
      </c>
      <c r="BX19" s="76">
        <v>0</v>
      </c>
      <c r="BY19" s="76">
        <v>0</v>
      </c>
      <c r="BZ19" s="76">
        <v>0</v>
      </c>
      <c r="CA19" s="76">
        <v>0</v>
      </c>
      <c r="CB19" s="76">
        <v>0</v>
      </c>
      <c r="CC19" s="76">
        <v>0</v>
      </c>
      <c r="CD19" s="76">
        <v>0</v>
      </c>
      <c r="CE19" s="76">
        <v>0</v>
      </c>
      <c r="CF19" s="76">
        <v>0</v>
      </c>
      <c r="CG19" s="76">
        <v>0</v>
      </c>
      <c r="CH19" s="76">
        <v>0</v>
      </c>
      <c r="CI19" s="76">
        <v>0</v>
      </c>
      <c r="CJ19" s="76">
        <v>0</v>
      </c>
      <c r="CK19" s="76">
        <v>0</v>
      </c>
      <c r="CL19" s="76">
        <v>0</v>
      </c>
      <c r="CM19" s="76">
        <v>0</v>
      </c>
      <c r="CN19" s="76">
        <v>0</v>
      </c>
      <c r="CO19" s="76">
        <v>0</v>
      </c>
      <c r="CP19" s="76">
        <v>0</v>
      </c>
      <c r="CQ19" s="76">
        <v>0</v>
      </c>
      <c r="CR19" s="76">
        <v>0</v>
      </c>
      <c r="CS19" s="76">
        <v>0</v>
      </c>
      <c r="CT19" s="76">
        <v>0</v>
      </c>
      <c r="CU19" s="76">
        <v>0</v>
      </c>
      <c r="CV19" s="76">
        <v>0</v>
      </c>
      <c r="CW19" s="76">
        <v>0</v>
      </c>
      <c r="CX19" s="76">
        <v>0</v>
      </c>
    </row>
    <row r="20" spans="1:102" x14ac:dyDescent="0.25">
      <c r="A20" s="60" t="s">
        <v>64</v>
      </c>
      <c r="B20" s="76"/>
      <c r="C20" s="76">
        <f t="shared" ref="C20:AH20" si="9">IF(AND(ISNUMBER(outYear),ISNUMBER(om_production)),om_production*(C5/1000)*(1+inflation_rate/100+om_production_escal/100)^B2,"")</f>
        <v>0</v>
      </c>
      <c r="D20" s="76">
        <f t="shared" si="9"/>
        <v>0</v>
      </c>
      <c r="E20" s="76">
        <f t="shared" si="9"/>
        <v>0</v>
      </c>
      <c r="F20" s="76">
        <f t="shared" si="9"/>
        <v>0</v>
      </c>
      <c r="G20" s="76">
        <f t="shared" si="9"/>
        <v>0</v>
      </c>
      <c r="H20" s="76">
        <f t="shared" si="9"/>
        <v>0</v>
      </c>
      <c r="I20" s="76">
        <f t="shared" si="9"/>
        <v>0</v>
      </c>
      <c r="J20" s="76">
        <f t="shared" si="9"/>
        <v>0</v>
      </c>
      <c r="K20" s="76">
        <f t="shared" si="9"/>
        <v>0</v>
      </c>
      <c r="L20" s="76">
        <f t="shared" si="9"/>
        <v>0</v>
      </c>
      <c r="M20" s="76">
        <f t="shared" si="9"/>
        <v>0</v>
      </c>
      <c r="N20" s="76">
        <f t="shared" si="9"/>
        <v>0</v>
      </c>
      <c r="O20" s="76">
        <f t="shared" si="9"/>
        <v>0</v>
      </c>
      <c r="P20" s="76">
        <f t="shared" si="9"/>
        <v>0</v>
      </c>
      <c r="Q20" s="76">
        <f t="shared" si="9"/>
        <v>0</v>
      </c>
      <c r="R20" s="76">
        <f t="shared" si="9"/>
        <v>0</v>
      </c>
      <c r="S20" s="76">
        <f t="shared" si="9"/>
        <v>0</v>
      </c>
      <c r="T20" s="76">
        <f t="shared" si="9"/>
        <v>0</v>
      </c>
      <c r="U20" s="76">
        <f t="shared" si="9"/>
        <v>0</v>
      </c>
      <c r="V20" s="76">
        <f t="shared" si="9"/>
        <v>0</v>
      </c>
      <c r="W20" s="76">
        <f t="shared" si="9"/>
        <v>0</v>
      </c>
      <c r="X20" s="76">
        <f t="shared" si="9"/>
        <v>0</v>
      </c>
      <c r="Y20" s="76">
        <f t="shared" si="9"/>
        <v>0</v>
      </c>
      <c r="Z20" s="76">
        <f t="shared" si="9"/>
        <v>0</v>
      </c>
      <c r="AA20" s="76">
        <f t="shared" si="9"/>
        <v>0</v>
      </c>
      <c r="AB20" s="76">
        <f t="shared" si="9"/>
        <v>0</v>
      </c>
      <c r="AC20" s="76">
        <f t="shared" si="9"/>
        <v>0</v>
      </c>
      <c r="AD20" s="76">
        <f t="shared" si="9"/>
        <v>0</v>
      </c>
      <c r="AE20" s="76">
        <f t="shared" si="9"/>
        <v>0</v>
      </c>
      <c r="AF20" s="76">
        <f t="shared" si="9"/>
        <v>0</v>
      </c>
      <c r="AG20" s="76" t="str">
        <f t="shared" si="9"/>
        <v/>
      </c>
      <c r="AH20" s="76" t="str">
        <f t="shared" si="9"/>
        <v/>
      </c>
      <c r="AI20" s="76" t="str">
        <f t="shared" ref="AI20:BN20" si="10">IF(AND(ISNUMBER(outYear),ISNUMBER(om_production)),om_production*(AI5/1000)*(1+inflation_rate/100+om_production_escal/100)^AH2,"")</f>
        <v/>
      </c>
      <c r="AJ20" s="76" t="str">
        <f t="shared" si="10"/>
        <v/>
      </c>
      <c r="AK20" s="76" t="str">
        <f t="shared" si="10"/>
        <v/>
      </c>
      <c r="AL20" s="76" t="str">
        <f t="shared" si="10"/>
        <v/>
      </c>
      <c r="AM20" s="76" t="str">
        <f t="shared" si="10"/>
        <v/>
      </c>
      <c r="AN20" s="76" t="str">
        <f t="shared" si="10"/>
        <v/>
      </c>
      <c r="AO20" s="76" t="str">
        <f t="shared" si="10"/>
        <v/>
      </c>
      <c r="AP20" s="76" t="str">
        <f t="shared" si="10"/>
        <v/>
      </c>
      <c r="AQ20" s="76" t="str">
        <f t="shared" si="10"/>
        <v/>
      </c>
      <c r="AR20" s="76" t="str">
        <f t="shared" si="10"/>
        <v/>
      </c>
      <c r="AS20" s="76" t="str">
        <f t="shared" si="10"/>
        <v/>
      </c>
      <c r="AT20" s="76" t="str">
        <f t="shared" si="10"/>
        <v/>
      </c>
      <c r="AU20" s="76" t="str">
        <f t="shared" si="10"/>
        <v/>
      </c>
      <c r="AV20" s="76" t="str">
        <f t="shared" si="10"/>
        <v/>
      </c>
      <c r="AW20" s="76" t="str">
        <f t="shared" si="10"/>
        <v/>
      </c>
      <c r="AX20" s="76" t="str">
        <f t="shared" si="10"/>
        <v/>
      </c>
      <c r="AY20" s="76" t="str">
        <f t="shared" si="10"/>
        <v/>
      </c>
      <c r="AZ20" s="76" t="str">
        <f t="shared" si="10"/>
        <v/>
      </c>
      <c r="BA20" s="76" t="str">
        <f t="shared" si="10"/>
        <v/>
      </c>
      <c r="BB20" s="76" t="str">
        <f t="shared" si="10"/>
        <v/>
      </c>
      <c r="BC20" s="76" t="str">
        <f t="shared" si="10"/>
        <v/>
      </c>
      <c r="BD20" s="76" t="str">
        <f t="shared" si="10"/>
        <v/>
      </c>
      <c r="BE20" s="76" t="str">
        <f t="shared" si="10"/>
        <v/>
      </c>
      <c r="BF20" s="76" t="str">
        <f t="shared" si="10"/>
        <v/>
      </c>
      <c r="BG20" s="76" t="str">
        <f t="shared" si="10"/>
        <v/>
      </c>
      <c r="BH20" s="76" t="str">
        <f t="shared" si="10"/>
        <v/>
      </c>
      <c r="BI20" s="76" t="str">
        <f t="shared" si="10"/>
        <v/>
      </c>
      <c r="BJ20" s="76" t="str">
        <f t="shared" si="10"/>
        <v/>
      </c>
      <c r="BK20" s="76" t="str">
        <f t="shared" si="10"/>
        <v/>
      </c>
      <c r="BL20" s="76" t="str">
        <f t="shared" si="10"/>
        <v/>
      </c>
      <c r="BM20" s="76" t="str">
        <f t="shared" si="10"/>
        <v/>
      </c>
      <c r="BN20" s="76" t="str">
        <f t="shared" si="10"/>
        <v/>
      </c>
      <c r="BO20" s="76" t="str">
        <f t="shared" ref="BO20:CX20" si="11">IF(AND(ISNUMBER(outYear),ISNUMBER(om_production)),om_production*(BO5/1000)*(1+inflation_rate/100+om_production_escal/100)^BN2,"")</f>
        <v/>
      </c>
      <c r="BP20" s="76" t="str">
        <f t="shared" si="11"/>
        <v/>
      </c>
      <c r="BQ20" s="76" t="str">
        <f t="shared" si="11"/>
        <v/>
      </c>
      <c r="BR20" s="76" t="str">
        <f t="shared" si="11"/>
        <v/>
      </c>
      <c r="BS20" s="76" t="str">
        <f t="shared" si="11"/>
        <v/>
      </c>
      <c r="BT20" s="76" t="str">
        <f t="shared" si="11"/>
        <v/>
      </c>
      <c r="BU20" s="76" t="str">
        <f t="shared" si="11"/>
        <v/>
      </c>
      <c r="BV20" s="76" t="str">
        <f t="shared" si="11"/>
        <v/>
      </c>
      <c r="BW20" s="76" t="str">
        <f t="shared" si="11"/>
        <v/>
      </c>
      <c r="BX20" s="76" t="str">
        <f t="shared" si="11"/>
        <v/>
      </c>
      <c r="BY20" s="76" t="str">
        <f t="shared" si="11"/>
        <v/>
      </c>
      <c r="BZ20" s="76" t="str">
        <f t="shared" si="11"/>
        <v/>
      </c>
      <c r="CA20" s="76" t="str">
        <f t="shared" si="11"/>
        <v/>
      </c>
      <c r="CB20" s="76" t="str">
        <f t="shared" si="11"/>
        <v/>
      </c>
      <c r="CC20" s="76" t="str">
        <f t="shared" si="11"/>
        <v/>
      </c>
      <c r="CD20" s="76" t="str">
        <f t="shared" si="11"/>
        <v/>
      </c>
      <c r="CE20" s="76" t="str">
        <f t="shared" si="11"/>
        <v/>
      </c>
      <c r="CF20" s="76" t="str">
        <f t="shared" si="11"/>
        <v/>
      </c>
      <c r="CG20" s="76" t="str">
        <f t="shared" si="11"/>
        <v/>
      </c>
      <c r="CH20" s="76" t="str">
        <f t="shared" si="11"/>
        <v/>
      </c>
      <c r="CI20" s="76" t="str">
        <f t="shared" si="11"/>
        <v/>
      </c>
      <c r="CJ20" s="76" t="str">
        <f t="shared" si="11"/>
        <v/>
      </c>
      <c r="CK20" s="76" t="str">
        <f t="shared" si="11"/>
        <v/>
      </c>
      <c r="CL20" s="76" t="str">
        <f t="shared" si="11"/>
        <v/>
      </c>
      <c r="CM20" s="76" t="str">
        <f t="shared" si="11"/>
        <v/>
      </c>
      <c r="CN20" s="76" t="str">
        <f t="shared" si="11"/>
        <v/>
      </c>
      <c r="CO20" s="76" t="str">
        <f t="shared" si="11"/>
        <v/>
      </c>
      <c r="CP20" s="76" t="str">
        <f t="shared" si="11"/>
        <v/>
      </c>
      <c r="CQ20" s="76" t="str">
        <f t="shared" si="11"/>
        <v/>
      </c>
      <c r="CR20" s="76" t="str">
        <f t="shared" si="11"/>
        <v/>
      </c>
      <c r="CS20" s="76" t="str">
        <f t="shared" si="11"/>
        <v/>
      </c>
      <c r="CT20" s="76" t="str">
        <f t="shared" si="11"/>
        <v/>
      </c>
      <c r="CU20" s="76" t="str">
        <f t="shared" si="11"/>
        <v/>
      </c>
      <c r="CV20" s="76" t="str">
        <f t="shared" si="11"/>
        <v/>
      </c>
      <c r="CW20" s="76" t="str">
        <f t="shared" si="11"/>
        <v/>
      </c>
      <c r="CX20" s="76" t="str">
        <f t="shared" si="11"/>
        <v/>
      </c>
    </row>
    <row r="21" spans="1:102" x14ac:dyDescent="0.25">
      <c r="A21" s="61" t="s">
        <v>56</v>
      </c>
      <c r="B21" s="76"/>
      <c r="C21" s="76">
        <f t="array" ref="C21:CX21">'Inputs and Outputs'!C111:CX111</f>
        <v>0</v>
      </c>
      <c r="D21" s="76">
        <v>0</v>
      </c>
      <c r="E21" s="76">
        <v>0</v>
      </c>
      <c r="F21" s="76">
        <v>0</v>
      </c>
      <c r="G21" s="76">
        <v>0</v>
      </c>
      <c r="H21" s="76">
        <v>0</v>
      </c>
      <c r="I21" s="76">
        <v>0</v>
      </c>
      <c r="J21" s="76">
        <v>0</v>
      </c>
      <c r="K21" s="76">
        <v>0</v>
      </c>
      <c r="L21" s="76">
        <v>0</v>
      </c>
      <c r="M21" s="76">
        <v>0</v>
      </c>
      <c r="N21" s="76">
        <v>0</v>
      </c>
      <c r="O21" s="76">
        <v>0</v>
      </c>
      <c r="P21" s="76">
        <v>0</v>
      </c>
      <c r="Q21" s="76">
        <v>0</v>
      </c>
      <c r="R21" s="76">
        <v>0</v>
      </c>
      <c r="S21" s="76">
        <v>0</v>
      </c>
      <c r="T21" s="76">
        <v>0</v>
      </c>
      <c r="U21" s="76">
        <v>0</v>
      </c>
      <c r="V21" s="76">
        <v>0</v>
      </c>
      <c r="W21" s="76">
        <v>0</v>
      </c>
      <c r="X21" s="76">
        <v>0</v>
      </c>
      <c r="Y21" s="76">
        <v>0</v>
      </c>
      <c r="Z21" s="76">
        <v>0</v>
      </c>
      <c r="AA21" s="76">
        <v>0</v>
      </c>
      <c r="AB21" s="76">
        <v>0</v>
      </c>
      <c r="AC21" s="76">
        <v>0</v>
      </c>
      <c r="AD21" s="76">
        <v>0</v>
      </c>
      <c r="AE21" s="76">
        <v>0</v>
      </c>
      <c r="AF21" s="76">
        <v>0</v>
      </c>
      <c r="AG21" s="76">
        <v>0</v>
      </c>
      <c r="AH21" s="76">
        <v>0</v>
      </c>
      <c r="AI21" s="76">
        <v>0</v>
      </c>
      <c r="AJ21" s="76">
        <v>0</v>
      </c>
      <c r="AK21" s="76">
        <v>0</v>
      </c>
      <c r="AL21" s="76">
        <v>0</v>
      </c>
      <c r="AM21" s="76">
        <v>0</v>
      </c>
      <c r="AN21" s="76">
        <v>0</v>
      </c>
      <c r="AO21" s="76">
        <v>0</v>
      </c>
      <c r="AP21" s="76">
        <v>0</v>
      </c>
      <c r="AQ21" s="76">
        <v>0</v>
      </c>
      <c r="AR21" s="76">
        <v>0</v>
      </c>
      <c r="AS21" s="76">
        <v>0</v>
      </c>
      <c r="AT21" s="76">
        <v>0</v>
      </c>
      <c r="AU21" s="76">
        <v>0</v>
      </c>
      <c r="AV21" s="76">
        <v>0</v>
      </c>
      <c r="AW21" s="76">
        <v>0</v>
      </c>
      <c r="AX21" s="76">
        <v>0</v>
      </c>
      <c r="AY21" s="76">
        <v>0</v>
      </c>
      <c r="AZ21" s="76">
        <v>0</v>
      </c>
      <c r="BA21" s="76">
        <v>0</v>
      </c>
      <c r="BB21" s="76">
        <v>0</v>
      </c>
      <c r="BC21" s="76">
        <v>0</v>
      </c>
      <c r="BD21" s="76">
        <v>0</v>
      </c>
      <c r="BE21" s="76">
        <v>0</v>
      </c>
      <c r="BF21" s="76">
        <v>0</v>
      </c>
      <c r="BG21" s="76">
        <v>0</v>
      </c>
      <c r="BH21" s="76">
        <v>0</v>
      </c>
      <c r="BI21" s="76">
        <v>0</v>
      </c>
      <c r="BJ21" s="76">
        <v>0</v>
      </c>
      <c r="BK21" s="76">
        <v>0</v>
      </c>
      <c r="BL21" s="76">
        <v>0</v>
      </c>
      <c r="BM21" s="76">
        <v>0</v>
      </c>
      <c r="BN21" s="76">
        <v>0</v>
      </c>
      <c r="BO21" s="76">
        <v>0</v>
      </c>
      <c r="BP21" s="76">
        <v>0</v>
      </c>
      <c r="BQ21" s="76">
        <v>0</v>
      </c>
      <c r="BR21" s="76">
        <v>0</v>
      </c>
      <c r="BS21" s="76">
        <v>0</v>
      </c>
      <c r="BT21" s="76">
        <v>0</v>
      </c>
      <c r="BU21" s="76">
        <v>0</v>
      </c>
      <c r="BV21" s="76">
        <v>0</v>
      </c>
      <c r="BW21" s="76">
        <v>0</v>
      </c>
      <c r="BX21" s="76">
        <v>0</v>
      </c>
      <c r="BY21" s="76">
        <v>0</v>
      </c>
      <c r="BZ21" s="76">
        <v>0</v>
      </c>
      <c r="CA21" s="76">
        <v>0</v>
      </c>
      <c r="CB21" s="76">
        <v>0</v>
      </c>
      <c r="CC21" s="76">
        <v>0</v>
      </c>
      <c r="CD21" s="76">
        <v>0</v>
      </c>
      <c r="CE21" s="76">
        <v>0</v>
      </c>
      <c r="CF21" s="76">
        <v>0</v>
      </c>
      <c r="CG21" s="76">
        <v>0</v>
      </c>
      <c r="CH21" s="76">
        <v>0</v>
      </c>
      <c r="CI21" s="76">
        <v>0</v>
      </c>
      <c r="CJ21" s="76">
        <v>0</v>
      </c>
      <c r="CK21" s="76">
        <v>0</v>
      </c>
      <c r="CL21" s="76">
        <v>0</v>
      </c>
      <c r="CM21" s="76">
        <v>0</v>
      </c>
      <c r="CN21" s="76">
        <v>0</v>
      </c>
      <c r="CO21" s="76">
        <v>0</v>
      </c>
      <c r="CP21" s="76">
        <v>0</v>
      </c>
      <c r="CQ21" s="76">
        <v>0</v>
      </c>
      <c r="CR21" s="76">
        <v>0</v>
      </c>
      <c r="CS21" s="76">
        <v>0</v>
      </c>
      <c r="CT21" s="76">
        <v>0</v>
      </c>
      <c r="CU21" s="76">
        <v>0</v>
      </c>
      <c r="CV21" s="76">
        <v>0</v>
      </c>
      <c r="CW21" s="76">
        <v>0</v>
      </c>
      <c r="CX21" s="76">
        <v>0</v>
      </c>
    </row>
    <row r="22" spans="1:102" x14ac:dyDescent="0.25">
      <c r="A22" s="60" t="s">
        <v>176</v>
      </c>
      <c r="B22" s="76">
        <f t="array" ref="B22:CX22">'Inputs and Outputs'!B121:CX121</f>
        <v>0</v>
      </c>
      <c r="C22" s="76">
        <v>0</v>
      </c>
      <c r="D22" s="76">
        <v>0</v>
      </c>
      <c r="E22" s="76">
        <v>0</v>
      </c>
      <c r="F22" s="76">
        <v>0</v>
      </c>
      <c r="G22" s="76">
        <v>0</v>
      </c>
      <c r="H22" s="76">
        <v>0</v>
      </c>
      <c r="I22" s="76">
        <v>0</v>
      </c>
      <c r="J22" s="76">
        <v>0</v>
      </c>
      <c r="K22" s="76">
        <v>0</v>
      </c>
      <c r="L22" s="76">
        <v>0</v>
      </c>
      <c r="M22" s="76">
        <v>0</v>
      </c>
      <c r="N22" s="76">
        <v>0</v>
      </c>
      <c r="O22" s="76">
        <v>0</v>
      </c>
      <c r="P22" s="76">
        <v>0</v>
      </c>
      <c r="Q22" s="76">
        <v>0</v>
      </c>
      <c r="R22" s="76">
        <v>0</v>
      </c>
      <c r="S22" s="76">
        <v>0</v>
      </c>
      <c r="T22" s="76">
        <v>0</v>
      </c>
      <c r="U22" s="76">
        <v>0</v>
      </c>
      <c r="V22" s="76">
        <v>0</v>
      </c>
      <c r="W22" s="76">
        <v>0</v>
      </c>
      <c r="X22" s="76">
        <v>0</v>
      </c>
      <c r="Y22" s="76">
        <v>0</v>
      </c>
      <c r="Z22" s="76">
        <v>0</v>
      </c>
      <c r="AA22" s="76">
        <v>0</v>
      </c>
      <c r="AB22" s="76">
        <v>0</v>
      </c>
      <c r="AC22" s="76">
        <v>0</v>
      </c>
      <c r="AD22" s="76">
        <v>0</v>
      </c>
      <c r="AE22" s="76">
        <v>0</v>
      </c>
      <c r="AF22" s="76">
        <v>0</v>
      </c>
      <c r="AG22" s="76">
        <v>0</v>
      </c>
      <c r="AH22" s="76">
        <v>0</v>
      </c>
      <c r="AI22" s="76">
        <v>0</v>
      </c>
      <c r="AJ22" s="76">
        <v>0</v>
      </c>
      <c r="AK22" s="76">
        <v>0</v>
      </c>
      <c r="AL22" s="76">
        <v>0</v>
      </c>
      <c r="AM22" s="76">
        <v>0</v>
      </c>
      <c r="AN22" s="76">
        <v>0</v>
      </c>
      <c r="AO22" s="76">
        <v>0</v>
      </c>
      <c r="AP22" s="76">
        <v>0</v>
      </c>
      <c r="AQ22" s="76">
        <v>0</v>
      </c>
      <c r="AR22" s="76">
        <v>0</v>
      </c>
      <c r="AS22" s="76">
        <v>0</v>
      </c>
      <c r="AT22" s="76">
        <v>0</v>
      </c>
      <c r="AU22" s="76">
        <v>0</v>
      </c>
      <c r="AV22" s="76">
        <v>0</v>
      </c>
      <c r="AW22" s="76">
        <v>0</v>
      </c>
      <c r="AX22" s="76">
        <v>0</v>
      </c>
      <c r="AY22" s="76">
        <v>0</v>
      </c>
      <c r="AZ22" s="76">
        <v>0</v>
      </c>
      <c r="BA22" s="76">
        <v>0</v>
      </c>
      <c r="BB22" s="76">
        <v>0</v>
      </c>
      <c r="BC22" s="76">
        <v>0</v>
      </c>
      <c r="BD22" s="76">
        <v>0</v>
      </c>
      <c r="BE22" s="76">
        <v>0</v>
      </c>
      <c r="BF22" s="76">
        <v>0</v>
      </c>
      <c r="BG22" s="76">
        <v>0</v>
      </c>
      <c r="BH22" s="76">
        <v>0</v>
      </c>
      <c r="BI22" s="76">
        <v>0</v>
      </c>
      <c r="BJ22" s="76">
        <v>0</v>
      </c>
      <c r="BK22" s="76">
        <v>0</v>
      </c>
      <c r="BL22" s="76">
        <v>0</v>
      </c>
      <c r="BM22" s="76">
        <v>0</v>
      </c>
      <c r="BN22" s="76">
        <v>0</v>
      </c>
      <c r="BO22" s="76">
        <v>0</v>
      </c>
      <c r="BP22" s="76">
        <v>0</v>
      </c>
      <c r="BQ22" s="76">
        <v>0</v>
      </c>
      <c r="BR22" s="76">
        <v>0</v>
      </c>
      <c r="BS22" s="76">
        <v>0</v>
      </c>
      <c r="BT22" s="76">
        <v>0</v>
      </c>
      <c r="BU22" s="76">
        <v>0</v>
      </c>
      <c r="BV22" s="76">
        <v>0</v>
      </c>
      <c r="BW22" s="76">
        <v>0</v>
      </c>
      <c r="BX22" s="76">
        <v>0</v>
      </c>
      <c r="BY22" s="76">
        <v>0</v>
      </c>
      <c r="BZ22" s="76">
        <v>0</v>
      </c>
      <c r="CA22" s="76">
        <v>0</v>
      </c>
      <c r="CB22" s="76">
        <v>0</v>
      </c>
      <c r="CC22" s="76">
        <v>0</v>
      </c>
      <c r="CD22" s="76">
        <v>0</v>
      </c>
      <c r="CE22" s="76">
        <v>0</v>
      </c>
      <c r="CF22" s="76">
        <v>0</v>
      </c>
      <c r="CG22" s="76">
        <v>0</v>
      </c>
      <c r="CH22" s="76">
        <v>0</v>
      </c>
      <c r="CI22" s="76">
        <v>0</v>
      </c>
      <c r="CJ22" s="76">
        <v>0</v>
      </c>
      <c r="CK22" s="76">
        <v>0</v>
      </c>
      <c r="CL22" s="76">
        <v>0</v>
      </c>
      <c r="CM22" s="76">
        <v>0</v>
      </c>
      <c r="CN22" s="76">
        <v>0</v>
      </c>
      <c r="CO22" s="76">
        <v>0</v>
      </c>
      <c r="CP22" s="76">
        <v>0</v>
      </c>
      <c r="CQ22" s="76">
        <v>0</v>
      </c>
      <c r="CR22" s="76">
        <v>0</v>
      </c>
      <c r="CS22" s="76">
        <v>0</v>
      </c>
      <c r="CT22" s="76">
        <v>0</v>
      </c>
      <c r="CU22" s="76">
        <v>0</v>
      </c>
      <c r="CV22" s="76">
        <v>0</v>
      </c>
      <c r="CW22" s="76">
        <v>0</v>
      </c>
      <c r="CX22" s="76">
        <v>0</v>
      </c>
    </row>
    <row r="23" spans="1:102" x14ac:dyDescent="0.25">
      <c r="A23" s="60" t="s">
        <v>240</v>
      </c>
      <c r="B23" s="76"/>
      <c r="C23" s="76"/>
      <c r="D23" s="76"/>
      <c r="E23" s="76"/>
      <c r="F23" s="76"/>
      <c r="G23" s="76"/>
      <c r="H23" s="76"/>
      <c r="I23" s="76"/>
      <c r="J23" s="76"/>
      <c r="K23" s="76"/>
      <c r="L23" s="76"/>
      <c r="M23" s="76"/>
      <c r="N23" s="76"/>
      <c r="O23" s="76"/>
      <c r="P23" s="76"/>
      <c r="Q23" s="76"/>
      <c r="R23" s="76"/>
      <c r="S23" s="76"/>
      <c r="T23" s="76"/>
      <c r="U23" s="76"/>
      <c r="V23" s="76"/>
      <c r="W23" s="76"/>
      <c r="X23" s="76"/>
      <c r="Y23" s="76"/>
      <c r="Z23" s="76"/>
      <c r="AA23" s="76"/>
      <c r="AB23" s="76"/>
      <c r="AC23" s="76"/>
      <c r="AD23" s="76"/>
      <c r="AE23" s="76"/>
      <c r="AF23" s="76"/>
      <c r="AG23" s="76"/>
      <c r="AH23" s="76"/>
      <c r="AI23" s="76"/>
      <c r="AJ23" s="76"/>
      <c r="AK23" s="76"/>
      <c r="AL23" s="76"/>
      <c r="AM23" s="76"/>
      <c r="AN23" s="76"/>
      <c r="AO23" s="76"/>
      <c r="AP23" s="76"/>
      <c r="AQ23" s="76"/>
      <c r="AR23" s="76"/>
      <c r="AS23" s="76"/>
      <c r="AT23" s="76"/>
      <c r="AU23" s="76"/>
      <c r="AV23" s="76"/>
      <c r="AW23" s="76"/>
      <c r="AX23" s="76"/>
      <c r="AY23" s="76"/>
      <c r="AZ23" s="76"/>
      <c r="BA23" s="76"/>
      <c r="BB23" s="76"/>
      <c r="BC23" s="76"/>
      <c r="BD23" s="76"/>
      <c r="BE23" s="76"/>
      <c r="BF23" s="76"/>
      <c r="BG23" s="76"/>
      <c r="BH23" s="76"/>
      <c r="BI23" s="76"/>
      <c r="BJ23" s="76"/>
      <c r="BK23" s="76"/>
      <c r="BL23" s="76"/>
      <c r="BM23" s="76"/>
      <c r="BN23" s="76"/>
      <c r="BO23" s="76"/>
      <c r="BP23" s="76"/>
      <c r="BQ23" s="76"/>
      <c r="BR23" s="76"/>
      <c r="BS23" s="76"/>
      <c r="BT23" s="76"/>
      <c r="BU23" s="76"/>
      <c r="BV23" s="76"/>
      <c r="BW23" s="76"/>
      <c r="BX23" s="76"/>
      <c r="BY23" s="76"/>
      <c r="BZ23" s="76"/>
      <c r="CA23" s="76"/>
      <c r="CB23" s="76"/>
      <c r="CC23" s="76"/>
      <c r="CD23" s="76"/>
      <c r="CE23" s="76"/>
      <c r="CF23" s="76"/>
      <c r="CG23" s="76"/>
      <c r="CH23" s="76"/>
      <c r="CI23" s="76"/>
      <c r="CJ23" s="76"/>
      <c r="CK23" s="76"/>
      <c r="CL23" s="76"/>
      <c r="CM23" s="76"/>
      <c r="CN23" s="76"/>
      <c r="CO23" s="76"/>
      <c r="CP23" s="76"/>
      <c r="CQ23" s="76"/>
      <c r="CR23" s="76"/>
      <c r="CS23" s="76"/>
      <c r="CT23" s="76"/>
      <c r="CU23" s="76"/>
      <c r="CV23" s="76"/>
      <c r="CW23" s="76"/>
      <c r="CX23" s="76"/>
    </row>
    <row r="24" spans="1:102" x14ac:dyDescent="0.25">
      <c r="A24" s="61" t="s">
        <v>241</v>
      </c>
      <c r="B24" s="76">
        <f t="array" ref="B24:CX24">'Inputs and Outputs'!B123:CX123</f>
        <v>0</v>
      </c>
      <c r="C24" s="76">
        <v>0</v>
      </c>
      <c r="D24" s="76">
        <v>0</v>
      </c>
      <c r="E24" s="76">
        <v>0</v>
      </c>
      <c r="F24" s="76">
        <v>0</v>
      </c>
      <c r="G24" s="76">
        <v>0</v>
      </c>
      <c r="H24" s="76">
        <v>0</v>
      </c>
      <c r="I24" s="76">
        <v>0</v>
      </c>
      <c r="J24" s="76">
        <v>0</v>
      </c>
      <c r="K24" s="76">
        <v>0</v>
      </c>
      <c r="L24" s="76">
        <v>0</v>
      </c>
      <c r="M24" s="76">
        <v>0</v>
      </c>
      <c r="N24" s="76">
        <v>0</v>
      </c>
      <c r="O24" s="76">
        <v>0</v>
      </c>
      <c r="P24" s="76">
        <v>0</v>
      </c>
      <c r="Q24" s="76">
        <v>0</v>
      </c>
      <c r="R24" s="76">
        <v>0</v>
      </c>
      <c r="S24" s="76">
        <v>0</v>
      </c>
      <c r="T24" s="76">
        <v>0</v>
      </c>
      <c r="U24" s="76">
        <v>0</v>
      </c>
      <c r="V24" s="76">
        <v>0</v>
      </c>
      <c r="W24" s="76">
        <v>0</v>
      </c>
      <c r="X24" s="76">
        <v>0</v>
      </c>
      <c r="Y24" s="76">
        <v>0</v>
      </c>
      <c r="Z24" s="76">
        <v>0</v>
      </c>
      <c r="AA24" s="76">
        <v>0</v>
      </c>
      <c r="AB24" s="76">
        <v>0</v>
      </c>
      <c r="AC24" s="76">
        <v>0</v>
      </c>
      <c r="AD24" s="76">
        <v>0</v>
      </c>
      <c r="AE24" s="76">
        <v>0</v>
      </c>
      <c r="AF24" s="76">
        <v>0</v>
      </c>
      <c r="AG24" s="76">
        <v>0</v>
      </c>
      <c r="AH24" s="76">
        <v>0</v>
      </c>
      <c r="AI24" s="76">
        <v>0</v>
      </c>
      <c r="AJ24" s="76">
        <v>0</v>
      </c>
      <c r="AK24" s="76">
        <v>0</v>
      </c>
      <c r="AL24" s="76">
        <v>0</v>
      </c>
      <c r="AM24" s="76">
        <v>0</v>
      </c>
      <c r="AN24" s="76">
        <v>0</v>
      </c>
      <c r="AO24" s="76">
        <v>0</v>
      </c>
      <c r="AP24" s="76">
        <v>0</v>
      </c>
      <c r="AQ24" s="76">
        <v>0</v>
      </c>
      <c r="AR24" s="76">
        <v>0</v>
      </c>
      <c r="AS24" s="76">
        <v>0</v>
      </c>
      <c r="AT24" s="76">
        <v>0</v>
      </c>
      <c r="AU24" s="76">
        <v>0</v>
      </c>
      <c r="AV24" s="76">
        <v>0</v>
      </c>
      <c r="AW24" s="76">
        <v>0</v>
      </c>
      <c r="AX24" s="76">
        <v>0</v>
      </c>
      <c r="AY24" s="76">
        <v>0</v>
      </c>
      <c r="AZ24" s="76">
        <v>0</v>
      </c>
      <c r="BA24" s="76">
        <v>0</v>
      </c>
      <c r="BB24" s="76">
        <v>0</v>
      </c>
      <c r="BC24" s="76">
        <v>0</v>
      </c>
      <c r="BD24" s="76">
        <v>0</v>
      </c>
      <c r="BE24" s="76">
        <v>0</v>
      </c>
      <c r="BF24" s="76">
        <v>0</v>
      </c>
      <c r="BG24" s="76">
        <v>0</v>
      </c>
      <c r="BH24" s="76">
        <v>0</v>
      </c>
      <c r="BI24" s="76">
        <v>0</v>
      </c>
      <c r="BJ24" s="76">
        <v>0</v>
      </c>
      <c r="BK24" s="76">
        <v>0</v>
      </c>
      <c r="BL24" s="76">
        <v>0</v>
      </c>
      <c r="BM24" s="76">
        <v>0</v>
      </c>
      <c r="BN24" s="76">
        <v>0</v>
      </c>
      <c r="BO24" s="76">
        <v>0</v>
      </c>
      <c r="BP24" s="76">
        <v>0</v>
      </c>
      <c r="BQ24" s="76">
        <v>0</v>
      </c>
      <c r="BR24" s="76">
        <v>0</v>
      </c>
      <c r="BS24" s="76">
        <v>0</v>
      </c>
      <c r="BT24" s="76">
        <v>0</v>
      </c>
      <c r="BU24" s="76">
        <v>0</v>
      </c>
      <c r="BV24" s="76">
        <v>0</v>
      </c>
      <c r="BW24" s="76">
        <v>0</v>
      </c>
      <c r="BX24" s="76">
        <v>0</v>
      </c>
      <c r="BY24" s="76">
        <v>0</v>
      </c>
      <c r="BZ24" s="76">
        <v>0</v>
      </c>
      <c r="CA24" s="76">
        <v>0</v>
      </c>
      <c r="CB24" s="76">
        <v>0</v>
      </c>
      <c r="CC24" s="76">
        <v>0</v>
      </c>
      <c r="CD24" s="76">
        <v>0</v>
      </c>
      <c r="CE24" s="76">
        <v>0</v>
      </c>
      <c r="CF24" s="76">
        <v>0</v>
      </c>
      <c r="CG24" s="76">
        <v>0</v>
      </c>
      <c r="CH24" s="76">
        <v>0</v>
      </c>
      <c r="CI24" s="76">
        <v>0</v>
      </c>
      <c r="CJ24" s="76">
        <v>0</v>
      </c>
      <c r="CK24" s="76">
        <v>0</v>
      </c>
      <c r="CL24" s="76">
        <v>0</v>
      </c>
      <c r="CM24" s="76">
        <v>0</v>
      </c>
      <c r="CN24" s="76">
        <v>0</v>
      </c>
      <c r="CO24" s="76">
        <v>0</v>
      </c>
      <c r="CP24" s="76">
        <v>0</v>
      </c>
      <c r="CQ24" s="76">
        <v>0</v>
      </c>
      <c r="CR24" s="76">
        <v>0</v>
      </c>
      <c r="CS24" s="76">
        <v>0</v>
      </c>
      <c r="CT24" s="76">
        <v>0</v>
      </c>
      <c r="CU24" s="76">
        <v>0</v>
      </c>
      <c r="CV24" s="76">
        <v>0</v>
      </c>
      <c r="CW24" s="76">
        <v>0</v>
      </c>
      <c r="CX24" s="76">
        <v>0</v>
      </c>
    </row>
    <row r="25" spans="1:102" x14ac:dyDescent="0.25">
      <c r="A25" s="61" t="s">
        <v>244</v>
      </c>
      <c r="B25" s="76">
        <f t="array" ref="B25:CX25">'Inputs and Outputs'!B124:CX124</f>
        <v>0</v>
      </c>
      <c r="C25" s="76">
        <v>0</v>
      </c>
      <c r="D25" s="76">
        <v>0</v>
      </c>
      <c r="E25" s="76">
        <v>0</v>
      </c>
      <c r="F25" s="76">
        <v>0</v>
      </c>
      <c r="G25" s="76">
        <v>0</v>
      </c>
      <c r="H25" s="76">
        <v>0</v>
      </c>
      <c r="I25" s="76">
        <v>0</v>
      </c>
      <c r="J25" s="76">
        <v>0</v>
      </c>
      <c r="K25" s="76">
        <v>0</v>
      </c>
      <c r="L25" s="76">
        <v>0</v>
      </c>
      <c r="M25" s="76">
        <v>0</v>
      </c>
      <c r="N25" s="76">
        <v>0</v>
      </c>
      <c r="O25" s="76">
        <v>0</v>
      </c>
      <c r="P25" s="76">
        <v>0</v>
      </c>
      <c r="Q25" s="76">
        <v>0</v>
      </c>
      <c r="R25" s="76">
        <v>0</v>
      </c>
      <c r="S25" s="76">
        <v>0</v>
      </c>
      <c r="T25" s="76">
        <v>0</v>
      </c>
      <c r="U25" s="76">
        <v>0</v>
      </c>
      <c r="V25" s="76">
        <v>0</v>
      </c>
      <c r="W25" s="76">
        <v>0</v>
      </c>
      <c r="X25" s="76">
        <v>0</v>
      </c>
      <c r="Y25" s="76">
        <v>0</v>
      </c>
      <c r="Z25" s="76">
        <v>0</v>
      </c>
      <c r="AA25" s="76">
        <v>0</v>
      </c>
      <c r="AB25" s="76">
        <v>0</v>
      </c>
      <c r="AC25" s="76">
        <v>0</v>
      </c>
      <c r="AD25" s="76">
        <v>0</v>
      </c>
      <c r="AE25" s="76">
        <v>0</v>
      </c>
      <c r="AF25" s="76">
        <v>0</v>
      </c>
      <c r="AG25" s="76">
        <v>0</v>
      </c>
      <c r="AH25" s="76">
        <v>0</v>
      </c>
      <c r="AI25" s="76">
        <v>0</v>
      </c>
      <c r="AJ25" s="76">
        <v>0</v>
      </c>
      <c r="AK25" s="76">
        <v>0</v>
      </c>
      <c r="AL25" s="76">
        <v>0</v>
      </c>
      <c r="AM25" s="76">
        <v>0</v>
      </c>
      <c r="AN25" s="76">
        <v>0</v>
      </c>
      <c r="AO25" s="76">
        <v>0</v>
      </c>
      <c r="AP25" s="76">
        <v>0</v>
      </c>
      <c r="AQ25" s="76">
        <v>0</v>
      </c>
      <c r="AR25" s="76">
        <v>0</v>
      </c>
      <c r="AS25" s="76">
        <v>0</v>
      </c>
      <c r="AT25" s="76">
        <v>0</v>
      </c>
      <c r="AU25" s="76">
        <v>0</v>
      </c>
      <c r="AV25" s="76">
        <v>0</v>
      </c>
      <c r="AW25" s="76">
        <v>0</v>
      </c>
      <c r="AX25" s="76">
        <v>0</v>
      </c>
      <c r="AY25" s="76">
        <v>0</v>
      </c>
      <c r="AZ25" s="76">
        <v>0</v>
      </c>
      <c r="BA25" s="76">
        <v>0</v>
      </c>
      <c r="BB25" s="76">
        <v>0</v>
      </c>
      <c r="BC25" s="76">
        <v>0</v>
      </c>
      <c r="BD25" s="76">
        <v>0</v>
      </c>
      <c r="BE25" s="76">
        <v>0</v>
      </c>
      <c r="BF25" s="76">
        <v>0</v>
      </c>
      <c r="BG25" s="76">
        <v>0</v>
      </c>
      <c r="BH25" s="76">
        <v>0</v>
      </c>
      <c r="BI25" s="76">
        <v>0</v>
      </c>
      <c r="BJ25" s="76">
        <v>0</v>
      </c>
      <c r="BK25" s="76">
        <v>0</v>
      </c>
      <c r="BL25" s="76">
        <v>0</v>
      </c>
      <c r="BM25" s="76">
        <v>0</v>
      </c>
      <c r="BN25" s="76">
        <v>0</v>
      </c>
      <c r="BO25" s="76">
        <v>0</v>
      </c>
      <c r="BP25" s="76">
        <v>0</v>
      </c>
      <c r="BQ25" s="76">
        <v>0</v>
      </c>
      <c r="BR25" s="76">
        <v>0</v>
      </c>
      <c r="BS25" s="76">
        <v>0</v>
      </c>
      <c r="BT25" s="76">
        <v>0</v>
      </c>
      <c r="BU25" s="76">
        <v>0</v>
      </c>
      <c r="BV25" s="76">
        <v>0</v>
      </c>
      <c r="BW25" s="76">
        <v>0</v>
      </c>
      <c r="BX25" s="76">
        <v>0</v>
      </c>
      <c r="BY25" s="76">
        <v>0</v>
      </c>
      <c r="BZ25" s="76">
        <v>0</v>
      </c>
      <c r="CA25" s="76">
        <v>0</v>
      </c>
      <c r="CB25" s="76">
        <v>0</v>
      </c>
      <c r="CC25" s="76">
        <v>0</v>
      </c>
      <c r="CD25" s="76">
        <v>0</v>
      </c>
      <c r="CE25" s="76">
        <v>0</v>
      </c>
      <c r="CF25" s="76">
        <v>0</v>
      </c>
      <c r="CG25" s="76">
        <v>0</v>
      </c>
      <c r="CH25" s="76">
        <v>0</v>
      </c>
      <c r="CI25" s="76">
        <v>0</v>
      </c>
      <c r="CJ25" s="76">
        <v>0</v>
      </c>
      <c r="CK25" s="76">
        <v>0</v>
      </c>
      <c r="CL25" s="76">
        <v>0</v>
      </c>
      <c r="CM25" s="76">
        <v>0</v>
      </c>
      <c r="CN25" s="76">
        <v>0</v>
      </c>
      <c r="CO25" s="76">
        <v>0</v>
      </c>
      <c r="CP25" s="76">
        <v>0</v>
      </c>
      <c r="CQ25" s="76">
        <v>0</v>
      </c>
      <c r="CR25" s="76">
        <v>0</v>
      </c>
      <c r="CS25" s="76">
        <v>0</v>
      </c>
      <c r="CT25" s="76">
        <v>0</v>
      </c>
      <c r="CU25" s="76">
        <v>0</v>
      </c>
      <c r="CV25" s="76">
        <v>0</v>
      </c>
      <c r="CW25" s="76">
        <v>0</v>
      </c>
      <c r="CX25" s="76">
        <v>0</v>
      </c>
    </row>
    <row r="26" spans="1:102" x14ac:dyDescent="0.25">
      <c r="A26" s="61" t="s">
        <v>242</v>
      </c>
      <c r="B26" s="76">
        <f t="array" ref="B26:CX26">'Inputs and Outputs'!B125:CX125</f>
        <v>0</v>
      </c>
      <c r="C26" s="76">
        <v>0</v>
      </c>
      <c r="D26" s="76">
        <v>0</v>
      </c>
      <c r="E26" s="76">
        <v>0</v>
      </c>
      <c r="F26" s="76">
        <v>0</v>
      </c>
      <c r="G26" s="76">
        <v>0</v>
      </c>
      <c r="H26" s="76">
        <v>0</v>
      </c>
      <c r="I26" s="76">
        <v>0</v>
      </c>
      <c r="J26" s="76">
        <v>0</v>
      </c>
      <c r="K26" s="76">
        <v>0</v>
      </c>
      <c r="L26" s="76">
        <v>0</v>
      </c>
      <c r="M26" s="76">
        <v>0</v>
      </c>
      <c r="N26" s="76">
        <v>0</v>
      </c>
      <c r="O26" s="76">
        <v>0</v>
      </c>
      <c r="P26" s="76">
        <v>0</v>
      </c>
      <c r="Q26" s="76">
        <v>0</v>
      </c>
      <c r="R26" s="76">
        <v>0</v>
      </c>
      <c r="S26" s="76">
        <v>0</v>
      </c>
      <c r="T26" s="76">
        <v>0</v>
      </c>
      <c r="U26" s="76">
        <v>0</v>
      </c>
      <c r="V26" s="76">
        <v>0</v>
      </c>
      <c r="W26" s="76">
        <v>0</v>
      </c>
      <c r="X26" s="76">
        <v>0</v>
      </c>
      <c r="Y26" s="76">
        <v>0</v>
      </c>
      <c r="Z26" s="76">
        <v>0</v>
      </c>
      <c r="AA26" s="76">
        <v>0</v>
      </c>
      <c r="AB26" s="76">
        <v>0</v>
      </c>
      <c r="AC26" s="76">
        <v>0</v>
      </c>
      <c r="AD26" s="76">
        <v>0</v>
      </c>
      <c r="AE26" s="76">
        <v>0</v>
      </c>
      <c r="AF26" s="76">
        <v>0</v>
      </c>
      <c r="AG26" s="76">
        <v>0</v>
      </c>
      <c r="AH26" s="76">
        <v>0</v>
      </c>
      <c r="AI26" s="76">
        <v>0</v>
      </c>
      <c r="AJ26" s="76">
        <v>0</v>
      </c>
      <c r="AK26" s="76">
        <v>0</v>
      </c>
      <c r="AL26" s="76">
        <v>0</v>
      </c>
      <c r="AM26" s="76">
        <v>0</v>
      </c>
      <c r="AN26" s="76">
        <v>0</v>
      </c>
      <c r="AO26" s="76">
        <v>0</v>
      </c>
      <c r="AP26" s="76">
        <v>0</v>
      </c>
      <c r="AQ26" s="76">
        <v>0</v>
      </c>
      <c r="AR26" s="76">
        <v>0</v>
      </c>
      <c r="AS26" s="76">
        <v>0</v>
      </c>
      <c r="AT26" s="76">
        <v>0</v>
      </c>
      <c r="AU26" s="76">
        <v>0</v>
      </c>
      <c r="AV26" s="76">
        <v>0</v>
      </c>
      <c r="AW26" s="76">
        <v>0</v>
      </c>
      <c r="AX26" s="76">
        <v>0</v>
      </c>
      <c r="AY26" s="76">
        <v>0</v>
      </c>
      <c r="AZ26" s="76">
        <v>0</v>
      </c>
      <c r="BA26" s="76">
        <v>0</v>
      </c>
      <c r="BB26" s="76">
        <v>0</v>
      </c>
      <c r="BC26" s="76">
        <v>0</v>
      </c>
      <c r="BD26" s="76">
        <v>0</v>
      </c>
      <c r="BE26" s="76">
        <v>0</v>
      </c>
      <c r="BF26" s="76">
        <v>0</v>
      </c>
      <c r="BG26" s="76">
        <v>0</v>
      </c>
      <c r="BH26" s="76">
        <v>0</v>
      </c>
      <c r="BI26" s="76">
        <v>0</v>
      </c>
      <c r="BJ26" s="76">
        <v>0</v>
      </c>
      <c r="BK26" s="76">
        <v>0</v>
      </c>
      <c r="BL26" s="76">
        <v>0</v>
      </c>
      <c r="BM26" s="76">
        <v>0</v>
      </c>
      <c r="BN26" s="76">
        <v>0</v>
      </c>
      <c r="BO26" s="76">
        <v>0</v>
      </c>
      <c r="BP26" s="76">
        <v>0</v>
      </c>
      <c r="BQ26" s="76">
        <v>0</v>
      </c>
      <c r="BR26" s="76">
        <v>0</v>
      </c>
      <c r="BS26" s="76">
        <v>0</v>
      </c>
      <c r="BT26" s="76">
        <v>0</v>
      </c>
      <c r="BU26" s="76">
        <v>0</v>
      </c>
      <c r="BV26" s="76">
        <v>0</v>
      </c>
      <c r="BW26" s="76">
        <v>0</v>
      </c>
      <c r="BX26" s="76">
        <v>0</v>
      </c>
      <c r="BY26" s="76">
        <v>0</v>
      </c>
      <c r="BZ26" s="76">
        <v>0</v>
      </c>
      <c r="CA26" s="76">
        <v>0</v>
      </c>
      <c r="CB26" s="76">
        <v>0</v>
      </c>
      <c r="CC26" s="76">
        <v>0</v>
      </c>
      <c r="CD26" s="76">
        <v>0</v>
      </c>
      <c r="CE26" s="76">
        <v>0</v>
      </c>
      <c r="CF26" s="76">
        <v>0</v>
      </c>
      <c r="CG26" s="76">
        <v>0</v>
      </c>
      <c r="CH26" s="76">
        <v>0</v>
      </c>
      <c r="CI26" s="76">
        <v>0</v>
      </c>
      <c r="CJ26" s="76">
        <v>0</v>
      </c>
      <c r="CK26" s="76">
        <v>0</v>
      </c>
      <c r="CL26" s="76">
        <v>0</v>
      </c>
      <c r="CM26" s="76">
        <v>0</v>
      </c>
      <c r="CN26" s="76">
        <v>0</v>
      </c>
      <c r="CO26" s="76">
        <v>0</v>
      </c>
      <c r="CP26" s="76">
        <v>0</v>
      </c>
      <c r="CQ26" s="76">
        <v>0</v>
      </c>
      <c r="CR26" s="76">
        <v>0</v>
      </c>
      <c r="CS26" s="76">
        <v>0</v>
      </c>
      <c r="CT26" s="76">
        <v>0</v>
      </c>
      <c r="CU26" s="76">
        <v>0</v>
      </c>
      <c r="CV26" s="76">
        <v>0</v>
      </c>
      <c r="CW26" s="76">
        <v>0</v>
      </c>
      <c r="CX26" s="76">
        <v>0</v>
      </c>
    </row>
    <row r="27" spans="1:102" x14ac:dyDescent="0.25">
      <c r="A27" s="60" t="s">
        <v>243</v>
      </c>
      <c r="B27" s="76"/>
      <c r="C27" s="76"/>
      <c r="D27" s="76"/>
      <c r="E27" s="76"/>
      <c r="F27" s="76"/>
      <c r="G27" s="76"/>
      <c r="H27" s="76"/>
      <c r="I27" s="76"/>
      <c r="J27" s="76"/>
      <c r="K27" s="76"/>
      <c r="L27" s="76"/>
      <c r="M27" s="76"/>
      <c r="N27" s="76"/>
      <c r="O27" s="76"/>
      <c r="P27" s="76"/>
      <c r="Q27" s="76"/>
      <c r="R27" s="76"/>
      <c r="S27" s="76"/>
      <c r="T27" s="76"/>
      <c r="U27" s="76"/>
      <c r="V27" s="76"/>
      <c r="W27" s="76"/>
      <c r="X27" s="76"/>
      <c r="Y27" s="76"/>
      <c r="Z27" s="76"/>
      <c r="AA27" s="76"/>
      <c r="AB27" s="76"/>
      <c r="AC27" s="76"/>
      <c r="AD27" s="76"/>
      <c r="AE27" s="76"/>
      <c r="AF27" s="76"/>
      <c r="AG27" s="76"/>
      <c r="AH27" s="76"/>
      <c r="AI27" s="76"/>
      <c r="AJ27" s="76"/>
      <c r="AK27" s="76"/>
      <c r="AL27" s="76"/>
      <c r="AM27" s="76"/>
      <c r="AN27" s="76"/>
      <c r="AO27" s="76"/>
      <c r="AP27" s="76"/>
      <c r="AQ27" s="76"/>
      <c r="AR27" s="76"/>
      <c r="AS27" s="76"/>
      <c r="AT27" s="76"/>
      <c r="AU27" s="76"/>
      <c r="AV27" s="76"/>
      <c r="AW27" s="76"/>
      <c r="AX27" s="76"/>
      <c r="AY27" s="76"/>
      <c r="AZ27" s="76"/>
      <c r="BA27" s="76"/>
      <c r="BB27" s="76"/>
      <c r="BC27" s="76"/>
      <c r="BD27" s="76"/>
      <c r="BE27" s="76"/>
      <c r="BF27" s="76"/>
      <c r="BG27" s="76"/>
      <c r="BH27" s="76"/>
      <c r="BI27" s="76"/>
      <c r="BJ27" s="76"/>
      <c r="BK27" s="76"/>
      <c r="BL27" s="76"/>
      <c r="BM27" s="76"/>
      <c r="BN27" s="76"/>
      <c r="BO27" s="76"/>
      <c r="BP27" s="76"/>
      <c r="BQ27" s="76"/>
      <c r="BR27" s="76"/>
      <c r="BS27" s="76"/>
      <c r="BT27" s="76"/>
      <c r="BU27" s="76"/>
      <c r="BV27" s="76"/>
      <c r="BW27" s="76"/>
      <c r="BX27" s="76"/>
      <c r="BY27" s="76"/>
      <c r="BZ27" s="76"/>
      <c r="CA27" s="76"/>
      <c r="CB27" s="76"/>
      <c r="CC27" s="76"/>
      <c r="CD27" s="76"/>
      <c r="CE27" s="76"/>
      <c r="CF27" s="76"/>
      <c r="CG27" s="76"/>
      <c r="CH27" s="76"/>
      <c r="CI27" s="76"/>
      <c r="CJ27" s="76"/>
      <c r="CK27" s="76"/>
      <c r="CL27" s="76"/>
      <c r="CM27" s="76"/>
      <c r="CN27" s="76"/>
      <c r="CO27" s="76"/>
      <c r="CP27" s="76"/>
      <c r="CQ27" s="76"/>
      <c r="CR27" s="76"/>
      <c r="CS27" s="76"/>
      <c r="CT27" s="76"/>
      <c r="CU27" s="76"/>
      <c r="CV27" s="76"/>
      <c r="CW27" s="76"/>
      <c r="CX27" s="76"/>
    </row>
    <row r="28" spans="1:102" x14ac:dyDescent="0.25">
      <c r="A28" s="61" t="s">
        <v>241</v>
      </c>
      <c r="B28" s="76">
        <f t="array" ref="B28:CX28">'Inputs and Outputs'!B127:CX127</f>
        <v>0</v>
      </c>
      <c r="C28" s="76">
        <v>0</v>
      </c>
      <c r="D28" s="76">
        <v>0</v>
      </c>
      <c r="E28" s="76">
        <v>0</v>
      </c>
      <c r="F28" s="76">
        <v>0</v>
      </c>
      <c r="G28" s="76">
        <v>0</v>
      </c>
      <c r="H28" s="76">
        <v>0</v>
      </c>
      <c r="I28" s="76">
        <v>0</v>
      </c>
      <c r="J28" s="76">
        <v>0</v>
      </c>
      <c r="K28" s="76">
        <v>0</v>
      </c>
      <c r="L28" s="76">
        <v>0</v>
      </c>
      <c r="M28" s="76">
        <v>0</v>
      </c>
      <c r="N28" s="76">
        <v>0</v>
      </c>
      <c r="O28" s="76">
        <v>0</v>
      </c>
      <c r="P28" s="76">
        <v>0</v>
      </c>
      <c r="Q28" s="76">
        <v>0</v>
      </c>
      <c r="R28" s="76">
        <v>0</v>
      </c>
      <c r="S28" s="76">
        <v>0</v>
      </c>
      <c r="T28" s="76">
        <v>0</v>
      </c>
      <c r="U28" s="76">
        <v>0</v>
      </c>
      <c r="V28" s="76">
        <v>0</v>
      </c>
      <c r="W28" s="76">
        <v>0</v>
      </c>
      <c r="X28" s="76">
        <v>0</v>
      </c>
      <c r="Y28" s="76">
        <v>0</v>
      </c>
      <c r="Z28" s="76">
        <v>0</v>
      </c>
      <c r="AA28" s="76">
        <v>0</v>
      </c>
      <c r="AB28" s="76">
        <v>0</v>
      </c>
      <c r="AC28" s="76">
        <v>0</v>
      </c>
      <c r="AD28" s="76">
        <v>0</v>
      </c>
      <c r="AE28" s="76">
        <v>0</v>
      </c>
      <c r="AF28" s="76">
        <v>0</v>
      </c>
      <c r="AG28" s="76">
        <v>0</v>
      </c>
      <c r="AH28" s="76">
        <v>0</v>
      </c>
      <c r="AI28" s="76">
        <v>0</v>
      </c>
      <c r="AJ28" s="76">
        <v>0</v>
      </c>
      <c r="AK28" s="76">
        <v>0</v>
      </c>
      <c r="AL28" s="76">
        <v>0</v>
      </c>
      <c r="AM28" s="76">
        <v>0</v>
      </c>
      <c r="AN28" s="76">
        <v>0</v>
      </c>
      <c r="AO28" s="76">
        <v>0</v>
      </c>
      <c r="AP28" s="76">
        <v>0</v>
      </c>
      <c r="AQ28" s="76">
        <v>0</v>
      </c>
      <c r="AR28" s="76">
        <v>0</v>
      </c>
      <c r="AS28" s="76">
        <v>0</v>
      </c>
      <c r="AT28" s="76">
        <v>0</v>
      </c>
      <c r="AU28" s="76">
        <v>0</v>
      </c>
      <c r="AV28" s="76">
        <v>0</v>
      </c>
      <c r="AW28" s="76">
        <v>0</v>
      </c>
      <c r="AX28" s="76">
        <v>0</v>
      </c>
      <c r="AY28" s="76">
        <v>0</v>
      </c>
      <c r="AZ28" s="76">
        <v>0</v>
      </c>
      <c r="BA28" s="76">
        <v>0</v>
      </c>
      <c r="BB28" s="76">
        <v>0</v>
      </c>
      <c r="BC28" s="76">
        <v>0</v>
      </c>
      <c r="BD28" s="76">
        <v>0</v>
      </c>
      <c r="BE28" s="76">
        <v>0</v>
      </c>
      <c r="BF28" s="76">
        <v>0</v>
      </c>
      <c r="BG28" s="76">
        <v>0</v>
      </c>
      <c r="BH28" s="76">
        <v>0</v>
      </c>
      <c r="BI28" s="76">
        <v>0</v>
      </c>
      <c r="BJ28" s="76">
        <v>0</v>
      </c>
      <c r="BK28" s="76">
        <v>0</v>
      </c>
      <c r="BL28" s="76">
        <v>0</v>
      </c>
      <c r="BM28" s="76">
        <v>0</v>
      </c>
      <c r="BN28" s="76">
        <v>0</v>
      </c>
      <c r="BO28" s="76">
        <v>0</v>
      </c>
      <c r="BP28" s="76">
        <v>0</v>
      </c>
      <c r="BQ28" s="76">
        <v>0</v>
      </c>
      <c r="BR28" s="76">
        <v>0</v>
      </c>
      <c r="BS28" s="76">
        <v>0</v>
      </c>
      <c r="BT28" s="76">
        <v>0</v>
      </c>
      <c r="BU28" s="76">
        <v>0</v>
      </c>
      <c r="BV28" s="76">
        <v>0</v>
      </c>
      <c r="BW28" s="76">
        <v>0</v>
      </c>
      <c r="BX28" s="76">
        <v>0</v>
      </c>
      <c r="BY28" s="76">
        <v>0</v>
      </c>
      <c r="BZ28" s="76">
        <v>0</v>
      </c>
      <c r="CA28" s="76">
        <v>0</v>
      </c>
      <c r="CB28" s="76">
        <v>0</v>
      </c>
      <c r="CC28" s="76">
        <v>0</v>
      </c>
      <c r="CD28" s="76">
        <v>0</v>
      </c>
      <c r="CE28" s="76">
        <v>0</v>
      </c>
      <c r="CF28" s="76">
        <v>0</v>
      </c>
      <c r="CG28" s="76">
        <v>0</v>
      </c>
      <c r="CH28" s="76">
        <v>0</v>
      </c>
      <c r="CI28" s="76">
        <v>0</v>
      </c>
      <c r="CJ28" s="76">
        <v>0</v>
      </c>
      <c r="CK28" s="76">
        <v>0</v>
      </c>
      <c r="CL28" s="76">
        <v>0</v>
      </c>
      <c r="CM28" s="76">
        <v>0</v>
      </c>
      <c r="CN28" s="76">
        <v>0</v>
      </c>
      <c r="CO28" s="76">
        <v>0</v>
      </c>
      <c r="CP28" s="76">
        <v>0</v>
      </c>
      <c r="CQ28" s="76">
        <v>0</v>
      </c>
      <c r="CR28" s="76">
        <v>0</v>
      </c>
      <c r="CS28" s="76">
        <v>0</v>
      </c>
      <c r="CT28" s="76">
        <v>0</v>
      </c>
      <c r="CU28" s="76">
        <v>0</v>
      </c>
      <c r="CV28" s="76">
        <v>0</v>
      </c>
      <c r="CW28" s="76">
        <v>0</v>
      </c>
      <c r="CX28" s="76">
        <v>0</v>
      </c>
    </row>
    <row r="29" spans="1:102" x14ac:dyDescent="0.25">
      <c r="A29" s="61" t="s">
        <v>244</v>
      </c>
      <c r="B29" s="76">
        <f t="array" ref="B29:CX29">'Inputs and Outputs'!B128:CX128</f>
        <v>0</v>
      </c>
      <c r="C29" s="76">
        <v>54000</v>
      </c>
      <c r="D29" s="76">
        <v>55350</v>
      </c>
      <c r="E29" s="76">
        <v>56733.7</v>
      </c>
      <c r="F29" s="76">
        <v>58152.1</v>
      </c>
      <c r="G29" s="76">
        <v>59605.9</v>
      </c>
      <c r="H29" s="76">
        <v>61096</v>
      </c>
      <c r="I29" s="76">
        <v>62623.4</v>
      </c>
      <c r="J29" s="76">
        <v>64189</v>
      </c>
      <c r="K29" s="76">
        <v>65793.8</v>
      </c>
      <c r="L29" s="76">
        <v>67438.600000000006</v>
      </c>
      <c r="M29" s="76">
        <v>69124.600000000006</v>
      </c>
      <c r="N29" s="76">
        <v>70852.7</v>
      </c>
      <c r="O29" s="76">
        <v>72624</v>
      </c>
      <c r="P29" s="76">
        <v>74439.600000000006</v>
      </c>
      <c r="Q29" s="76">
        <v>76300.600000000006</v>
      </c>
      <c r="R29" s="76">
        <v>78208.100000000006</v>
      </c>
      <c r="S29" s="76">
        <v>80163.3</v>
      </c>
      <c r="T29" s="76">
        <v>82167.399999999994</v>
      </c>
      <c r="U29" s="76">
        <v>84221.6</v>
      </c>
      <c r="V29" s="76">
        <v>86327.1</v>
      </c>
      <c r="W29" s="76">
        <v>88485.3</v>
      </c>
      <c r="X29" s="76">
        <v>90697.4</v>
      </c>
      <c r="Y29" s="76">
        <v>92964.9</v>
      </c>
      <c r="Z29" s="76">
        <v>95289</v>
      </c>
      <c r="AA29" s="76">
        <v>97671.2</v>
      </c>
      <c r="AB29" s="76">
        <v>100113</v>
      </c>
      <c r="AC29" s="76">
        <v>102616</v>
      </c>
      <c r="AD29" s="76">
        <v>105181</v>
      </c>
      <c r="AE29" s="76">
        <v>107811</v>
      </c>
      <c r="AF29" s="76">
        <v>110506</v>
      </c>
      <c r="AG29" s="76">
        <v>0</v>
      </c>
      <c r="AH29" s="76">
        <v>0</v>
      </c>
      <c r="AI29" s="76">
        <v>0</v>
      </c>
      <c r="AJ29" s="76">
        <v>0</v>
      </c>
      <c r="AK29" s="76">
        <v>0</v>
      </c>
      <c r="AL29" s="76">
        <v>0</v>
      </c>
      <c r="AM29" s="76">
        <v>0</v>
      </c>
      <c r="AN29" s="76">
        <v>0</v>
      </c>
      <c r="AO29" s="76">
        <v>0</v>
      </c>
      <c r="AP29" s="76">
        <v>0</v>
      </c>
      <c r="AQ29" s="76">
        <v>0</v>
      </c>
      <c r="AR29" s="76">
        <v>0</v>
      </c>
      <c r="AS29" s="76">
        <v>0</v>
      </c>
      <c r="AT29" s="76">
        <v>0</v>
      </c>
      <c r="AU29" s="76">
        <v>0</v>
      </c>
      <c r="AV29" s="76">
        <v>0</v>
      </c>
      <c r="AW29" s="76">
        <v>0</v>
      </c>
      <c r="AX29" s="76">
        <v>0</v>
      </c>
      <c r="AY29" s="76">
        <v>0</v>
      </c>
      <c r="AZ29" s="76">
        <v>0</v>
      </c>
      <c r="BA29" s="76">
        <v>0</v>
      </c>
      <c r="BB29" s="76">
        <v>0</v>
      </c>
      <c r="BC29" s="76">
        <v>0</v>
      </c>
      <c r="BD29" s="76">
        <v>0</v>
      </c>
      <c r="BE29" s="76">
        <v>0</v>
      </c>
      <c r="BF29" s="76">
        <v>0</v>
      </c>
      <c r="BG29" s="76">
        <v>0</v>
      </c>
      <c r="BH29" s="76">
        <v>0</v>
      </c>
      <c r="BI29" s="76">
        <v>0</v>
      </c>
      <c r="BJ29" s="76">
        <v>0</v>
      </c>
      <c r="BK29" s="76">
        <v>0</v>
      </c>
      <c r="BL29" s="76">
        <v>0</v>
      </c>
      <c r="BM29" s="76">
        <v>0</v>
      </c>
      <c r="BN29" s="76">
        <v>0</v>
      </c>
      <c r="BO29" s="76">
        <v>0</v>
      </c>
      <c r="BP29" s="76">
        <v>0</v>
      </c>
      <c r="BQ29" s="76">
        <v>0</v>
      </c>
      <c r="BR29" s="76">
        <v>0</v>
      </c>
      <c r="BS29" s="76">
        <v>0</v>
      </c>
      <c r="BT29" s="76">
        <v>0</v>
      </c>
      <c r="BU29" s="76">
        <v>0</v>
      </c>
      <c r="BV29" s="76">
        <v>0</v>
      </c>
      <c r="BW29" s="76">
        <v>0</v>
      </c>
      <c r="BX29" s="76">
        <v>0</v>
      </c>
      <c r="BY29" s="76">
        <v>0</v>
      </c>
      <c r="BZ29" s="76">
        <v>0</v>
      </c>
      <c r="CA29" s="76">
        <v>0</v>
      </c>
      <c r="CB29" s="76">
        <v>0</v>
      </c>
      <c r="CC29" s="76">
        <v>0</v>
      </c>
      <c r="CD29" s="76">
        <v>0</v>
      </c>
      <c r="CE29" s="76">
        <v>0</v>
      </c>
      <c r="CF29" s="76">
        <v>0</v>
      </c>
      <c r="CG29" s="76">
        <v>0</v>
      </c>
      <c r="CH29" s="76">
        <v>0</v>
      </c>
      <c r="CI29" s="76">
        <v>0</v>
      </c>
      <c r="CJ29" s="76">
        <v>0</v>
      </c>
      <c r="CK29" s="76">
        <v>0</v>
      </c>
      <c r="CL29" s="76">
        <v>0</v>
      </c>
      <c r="CM29" s="76">
        <v>0</v>
      </c>
      <c r="CN29" s="76">
        <v>0</v>
      </c>
      <c r="CO29" s="76">
        <v>0</v>
      </c>
      <c r="CP29" s="76">
        <v>0</v>
      </c>
      <c r="CQ29" s="76">
        <v>0</v>
      </c>
      <c r="CR29" s="76">
        <v>0</v>
      </c>
      <c r="CS29" s="76">
        <v>0</v>
      </c>
      <c r="CT29" s="76">
        <v>0</v>
      </c>
      <c r="CU29" s="76">
        <v>0</v>
      </c>
      <c r="CV29" s="76">
        <v>0</v>
      </c>
      <c r="CW29" s="76">
        <v>0</v>
      </c>
      <c r="CX29" s="76">
        <v>0</v>
      </c>
    </row>
    <row r="30" spans="1:102" x14ac:dyDescent="0.25">
      <c r="A30" s="61" t="s">
        <v>242</v>
      </c>
      <c r="B30" s="76">
        <f t="array" ref="B30:CX30">'Inputs and Outputs'!B129:CX129</f>
        <v>0</v>
      </c>
      <c r="C30" s="76">
        <v>0</v>
      </c>
      <c r="D30" s="76">
        <v>0</v>
      </c>
      <c r="E30" s="76">
        <v>0</v>
      </c>
      <c r="F30" s="76">
        <v>0</v>
      </c>
      <c r="G30" s="76">
        <v>0</v>
      </c>
      <c r="H30" s="76">
        <v>0</v>
      </c>
      <c r="I30" s="76">
        <v>0</v>
      </c>
      <c r="J30" s="76">
        <v>0</v>
      </c>
      <c r="K30" s="76">
        <v>0</v>
      </c>
      <c r="L30" s="76">
        <v>0</v>
      </c>
      <c r="M30" s="76">
        <v>0</v>
      </c>
      <c r="N30" s="76">
        <v>0</v>
      </c>
      <c r="O30" s="76">
        <v>0</v>
      </c>
      <c r="P30" s="76">
        <v>0</v>
      </c>
      <c r="Q30" s="76">
        <v>0</v>
      </c>
      <c r="R30" s="76">
        <v>0</v>
      </c>
      <c r="S30" s="76">
        <v>0</v>
      </c>
      <c r="T30" s="76">
        <v>0</v>
      </c>
      <c r="U30" s="76">
        <v>0</v>
      </c>
      <c r="V30" s="76">
        <v>0</v>
      </c>
      <c r="W30" s="76">
        <v>0</v>
      </c>
      <c r="X30" s="76">
        <v>0</v>
      </c>
      <c r="Y30" s="76">
        <v>0</v>
      </c>
      <c r="Z30" s="76">
        <v>0</v>
      </c>
      <c r="AA30" s="76">
        <v>0</v>
      </c>
      <c r="AB30" s="76">
        <v>0</v>
      </c>
      <c r="AC30" s="76">
        <v>0</v>
      </c>
      <c r="AD30" s="76">
        <v>0</v>
      </c>
      <c r="AE30" s="76">
        <v>0</v>
      </c>
      <c r="AF30" s="76">
        <v>0</v>
      </c>
      <c r="AG30" s="76">
        <v>0</v>
      </c>
      <c r="AH30" s="76">
        <v>0</v>
      </c>
      <c r="AI30" s="76">
        <v>0</v>
      </c>
      <c r="AJ30" s="76">
        <v>0</v>
      </c>
      <c r="AK30" s="76">
        <v>0</v>
      </c>
      <c r="AL30" s="76">
        <v>0</v>
      </c>
      <c r="AM30" s="76">
        <v>0</v>
      </c>
      <c r="AN30" s="76">
        <v>0</v>
      </c>
      <c r="AO30" s="76">
        <v>0</v>
      </c>
      <c r="AP30" s="76">
        <v>0</v>
      </c>
      <c r="AQ30" s="76">
        <v>0</v>
      </c>
      <c r="AR30" s="76">
        <v>0</v>
      </c>
      <c r="AS30" s="76">
        <v>0</v>
      </c>
      <c r="AT30" s="76">
        <v>0</v>
      </c>
      <c r="AU30" s="76">
        <v>0</v>
      </c>
      <c r="AV30" s="76">
        <v>0</v>
      </c>
      <c r="AW30" s="76">
        <v>0</v>
      </c>
      <c r="AX30" s="76">
        <v>0</v>
      </c>
      <c r="AY30" s="76">
        <v>0</v>
      </c>
      <c r="AZ30" s="76">
        <v>0</v>
      </c>
      <c r="BA30" s="76">
        <v>0</v>
      </c>
      <c r="BB30" s="76">
        <v>0</v>
      </c>
      <c r="BC30" s="76">
        <v>0</v>
      </c>
      <c r="BD30" s="76">
        <v>0</v>
      </c>
      <c r="BE30" s="76">
        <v>0</v>
      </c>
      <c r="BF30" s="76">
        <v>0</v>
      </c>
      <c r="BG30" s="76">
        <v>0</v>
      </c>
      <c r="BH30" s="76">
        <v>0</v>
      </c>
      <c r="BI30" s="76">
        <v>0</v>
      </c>
      <c r="BJ30" s="76">
        <v>0</v>
      </c>
      <c r="BK30" s="76">
        <v>0</v>
      </c>
      <c r="BL30" s="76">
        <v>0</v>
      </c>
      <c r="BM30" s="76">
        <v>0</v>
      </c>
      <c r="BN30" s="76">
        <v>0</v>
      </c>
      <c r="BO30" s="76">
        <v>0</v>
      </c>
      <c r="BP30" s="76">
        <v>0</v>
      </c>
      <c r="BQ30" s="76">
        <v>0</v>
      </c>
      <c r="BR30" s="76">
        <v>0</v>
      </c>
      <c r="BS30" s="76">
        <v>0</v>
      </c>
      <c r="BT30" s="76">
        <v>0</v>
      </c>
      <c r="BU30" s="76">
        <v>0</v>
      </c>
      <c r="BV30" s="76">
        <v>0</v>
      </c>
      <c r="BW30" s="76">
        <v>0</v>
      </c>
      <c r="BX30" s="76">
        <v>0</v>
      </c>
      <c r="BY30" s="76">
        <v>0</v>
      </c>
      <c r="BZ30" s="76">
        <v>0</v>
      </c>
      <c r="CA30" s="76">
        <v>0</v>
      </c>
      <c r="CB30" s="76">
        <v>0</v>
      </c>
      <c r="CC30" s="76">
        <v>0</v>
      </c>
      <c r="CD30" s="76">
        <v>0</v>
      </c>
      <c r="CE30" s="76">
        <v>0</v>
      </c>
      <c r="CF30" s="76">
        <v>0</v>
      </c>
      <c r="CG30" s="76">
        <v>0</v>
      </c>
      <c r="CH30" s="76">
        <v>0</v>
      </c>
      <c r="CI30" s="76">
        <v>0</v>
      </c>
      <c r="CJ30" s="76">
        <v>0</v>
      </c>
      <c r="CK30" s="76">
        <v>0</v>
      </c>
      <c r="CL30" s="76">
        <v>0</v>
      </c>
      <c r="CM30" s="76">
        <v>0</v>
      </c>
      <c r="CN30" s="76">
        <v>0</v>
      </c>
      <c r="CO30" s="76">
        <v>0</v>
      </c>
      <c r="CP30" s="76">
        <v>0</v>
      </c>
      <c r="CQ30" s="76">
        <v>0</v>
      </c>
      <c r="CR30" s="76">
        <v>0</v>
      </c>
      <c r="CS30" s="76">
        <v>0</v>
      </c>
      <c r="CT30" s="76">
        <v>0</v>
      </c>
      <c r="CU30" s="76">
        <v>0</v>
      </c>
      <c r="CV30" s="76">
        <v>0</v>
      </c>
      <c r="CW30" s="76">
        <v>0</v>
      </c>
      <c r="CX30" s="76">
        <v>0</v>
      </c>
    </row>
    <row r="31" spans="1:102" x14ac:dyDescent="0.25">
      <c r="A31" s="61" t="s">
        <v>245</v>
      </c>
      <c r="B31" s="76">
        <f t="array" ref="B31:CX31">'Inputs and Outputs'!B130:CX130</f>
        <v>0</v>
      </c>
      <c r="C31" s="76">
        <v>0</v>
      </c>
      <c r="D31" s="76">
        <v>0</v>
      </c>
      <c r="E31" s="76">
        <v>0</v>
      </c>
      <c r="F31" s="76">
        <v>0</v>
      </c>
      <c r="G31" s="76">
        <v>0</v>
      </c>
      <c r="H31" s="76">
        <v>0</v>
      </c>
      <c r="I31" s="76">
        <v>0</v>
      </c>
      <c r="J31" s="76">
        <v>0</v>
      </c>
      <c r="K31" s="76">
        <v>0</v>
      </c>
      <c r="L31" s="76">
        <v>0</v>
      </c>
      <c r="M31" s="76">
        <v>0</v>
      </c>
      <c r="N31" s="76">
        <v>0</v>
      </c>
      <c r="O31" s="76">
        <v>0</v>
      </c>
      <c r="P31" s="76">
        <v>0</v>
      </c>
      <c r="Q31" s="76">
        <v>0</v>
      </c>
      <c r="R31" s="76">
        <v>0</v>
      </c>
      <c r="S31" s="76">
        <v>0</v>
      </c>
      <c r="T31" s="76">
        <v>0</v>
      </c>
      <c r="U31" s="76">
        <v>0</v>
      </c>
      <c r="V31" s="76">
        <v>0</v>
      </c>
      <c r="W31" s="76">
        <v>0</v>
      </c>
      <c r="X31" s="76">
        <v>0</v>
      </c>
      <c r="Y31" s="76">
        <v>0</v>
      </c>
      <c r="Z31" s="76">
        <v>0</v>
      </c>
      <c r="AA31" s="76">
        <v>0</v>
      </c>
      <c r="AB31" s="76">
        <v>0</v>
      </c>
      <c r="AC31" s="76">
        <v>0</v>
      </c>
      <c r="AD31" s="76">
        <v>0</v>
      </c>
      <c r="AE31" s="76">
        <v>0</v>
      </c>
      <c r="AF31" s="76">
        <v>0</v>
      </c>
      <c r="AG31" s="76">
        <v>0</v>
      </c>
      <c r="AH31" s="76">
        <v>0</v>
      </c>
      <c r="AI31" s="76">
        <v>0</v>
      </c>
      <c r="AJ31" s="76">
        <v>0</v>
      </c>
      <c r="AK31" s="76">
        <v>0</v>
      </c>
      <c r="AL31" s="76">
        <v>0</v>
      </c>
      <c r="AM31" s="76">
        <v>0</v>
      </c>
      <c r="AN31" s="76">
        <v>0</v>
      </c>
      <c r="AO31" s="76">
        <v>0</v>
      </c>
      <c r="AP31" s="76">
        <v>0</v>
      </c>
      <c r="AQ31" s="76">
        <v>0</v>
      </c>
      <c r="AR31" s="76">
        <v>0</v>
      </c>
      <c r="AS31" s="76">
        <v>0</v>
      </c>
      <c r="AT31" s="76">
        <v>0</v>
      </c>
      <c r="AU31" s="76">
        <v>0</v>
      </c>
      <c r="AV31" s="76">
        <v>0</v>
      </c>
      <c r="AW31" s="76">
        <v>0</v>
      </c>
      <c r="AX31" s="76">
        <v>0</v>
      </c>
      <c r="AY31" s="76">
        <v>0</v>
      </c>
      <c r="AZ31" s="76">
        <v>0</v>
      </c>
      <c r="BA31" s="76">
        <v>0</v>
      </c>
      <c r="BB31" s="76">
        <v>0</v>
      </c>
      <c r="BC31" s="76">
        <v>0</v>
      </c>
      <c r="BD31" s="76">
        <v>0</v>
      </c>
      <c r="BE31" s="76">
        <v>0</v>
      </c>
      <c r="BF31" s="76">
        <v>0</v>
      </c>
      <c r="BG31" s="76">
        <v>0</v>
      </c>
      <c r="BH31" s="76">
        <v>0</v>
      </c>
      <c r="BI31" s="76">
        <v>0</v>
      </c>
      <c r="BJ31" s="76">
        <v>0</v>
      </c>
      <c r="BK31" s="76">
        <v>0</v>
      </c>
      <c r="BL31" s="76">
        <v>0</v>
      </c>
      <c r="BM31" s="76">
        <v>0</v>
      </c>
      <c r="BN31" s="76">
        <v>0</v>
      </c>
      <c r="BO31" s="76">
        <v>0</v>
      </c>
      <c r="BP31" s="76">
        <v>0</v>
      </c>
      <c r="BQ31" s="76">
        <v>0</v>
      </c>
      <c r="BR31" s="76">
        <v>0</v>
      </c>
      <c r="BS31" s="76">
        <v>0</v>
      </c>
      <c r="BT31" s="76">
        <v>0</v>
      </c>
      <c r="BU31" s="76">
        <v>0</v>
      </c>
      <c r="BV31" s="76">
        <v>0</v>
      </c>
      <c r="BW31" s="76">
        <v>0</v>
      </c>
      <c r="BX31" s="76">
        <v>0</v>
      </c>
      <c r="BY31" s="76">
        <v>0</v>
      </c>
      <c r="BZ31" s="76">
        <v>0</v>
      </c>
      <c r="CA31" s="76">
        <v>0</v>
      </c>
      <c r="CB31" s="76">
        <v>0</v>
      </c>
      <c r="CC31" s="76">
        <v>0</v>
      </c>
      <c r="CD31" s="76">
        <v>0</v>
      </c>
      <c r="CE31" s="76">
        <v>0</v>
      </c>
      <c r="CF31" s="76">
        <v>0</v>
      </c>
      <c r="CG31" s="76">
        <v>0</v>
      </c>
      <c r="CH31" s="76">
        <v>0</v>
      </c>
      <c r="CI31" s="76">
        <v>0</v>
      </c>
      <c r="CJ31" s="76">
        <v>0</v>
      </c>
      <c r="CK31" s="76">
        <v>0</v>
      </c>
      <c r="CL31" s="76">
        <v>0</v>
      </c>
      <c r="CM31" s="76">
        <v>0</v>
      </c>
      <c r="CN31" s="76">
        <v>0</v>
      </c>
      <c r="CO31" s="76">
        <v>0</v>
      </c>
      <c r="CP31" s="76">
        <v>0</v>
      </c>
      <c r="CQ31" s="76">
        <v>0</v>
      </c>
      <c r="CR31" s="76">
        <v>0</v>
      </c>
      <c r="CS31" s="76">
        <v>0</v>
      </c>
      <c r="CT31" s="76">
        <v>0</v>
      </c>
      <c r="CU31" s="76">
        <v>0</v>
      </c>
      <c r="CV31" s="76">
        <v>0</v>
      </c>
      <c r="CW31" s="76">
        <v>0</v>
      </c>
      <c r="CX31" s="76">
        <v>0</v>
      </c>
    </row>
    <row r="32" spans="1:102" x14ac:dyDescent="0.25">
      <c r="A32" s="61" t="s">
        <v>57</v>
      </c>
      <c r="B32" s="76">
        <f t="array" ref="B32:CX32">'Inputs and Outputs'!B131:CX131</f>
        <v>0</v>
      </c>
      <c r="C32" s="76">
        <v>15160.3</v>
      </c>
      <c r="D32" s="76">
        <v>15592.4</v>
      </c>
      <c r="E32" s="76">
        <v>15827.3</v>
      </c>
      <c r="F32" s="76">
        <v>16377</v>
      </c>
      <c r="G32" s="76">
        <v>16860.3</v>
      </c>
      <c r="H32" s="76">
        <v>17169.400000000001</v>
      </c>
      <c r="I32" s="76">
        <v>17446.599999999999</v>
      </c>
      <c r="J32" s="76">
        <v>18297.400000000001</v>
      </c>
      <c r="K32" s="76">
        <v>18605.400000000001</v>
      </c>
      <c r="L32" s="76">
        <v>18793.900000000001</v>
      </c>
      <c r="M32" s="76">
        <v>19679.099999999999</v>
      </c>
      <c r="N32" s="76">
        <v>20046</v>
      </c>
      <c r="O32" s="76">
        <v>20401.8</v>
      </c>
      <c r="P32" s="76">
        <v>20617.8</v>
      </c>
      <c r="Q32" s="76">
        <v>21206.3</v>
      </c>
      <c r="R32" s="76">
        <v>21705</v>
      </c>
      <c r="S32" s="76">
        <v>22134.799999999999</v>
      </c>
      <c r="T32" s="76">
        <v>22968.5</v>
      </c>
      <c r="U32" s="76">
        <v>23588.3</v>
      </c>
      <c r="V32" s="76">
        <v>24072.1</v>
      </c>
      <c r="W32" s="76">
        <v>24741.9</v>
      </c>
      <c r="X32" s="76">
        <v>25112.400000000001</v>
      </c>
      <c r="Y32" s="76">
        <v>25419.1</v>
      </c>
      <c r="Z32" s="76">
        <v>26318.799999999999</v>
      </c>
      <c r="AA32" s="76">
        <v>27190.2</v>
      </c>
      <c r="AB32" s="76">
        <v>27674.3</v>
      </c>
      <c r="AC32" s="76">
        <v>28149.9</v>
      </c>
      <c r="AD32" s="76">
        <v>29265.3</v>
      </c>
      <c r="AE32" s="76">
        <v>29802.799999999999</v>
      </c>
      <c r="AF32" s="76">
        <v>30346.6</v>
      </c>
      <c r="AG32" s="76">
        <v>0</v>
      </c>
      <c r="AH32" s="76">
        <v>0</v>
      </c>
      <c r="AI32" s="76">
        <v>0</v>
      </c>
      <c r="AJ32" s="76">
        <v>0</v>
      </c>
      <c r="AK32" s="76">
        <v>0</v>
      </c>
      <c r="AL32" s="76">
        <v>0</v>
      </c>
      <c r="AM32" s="76">
        <v>0</v>
      </c>
      <c r="AN32" s="76">
        <v>0</v>
      </c>
      <c r="AO32" s="76">
        <v>0</v>
      </c>
      <c r="AP32" s="76">
        <v>0</v>
      </c>
      <c r="AQ32" s="76">
        <v>0</v>
      </c>
      <c r="AR32" s="76">
        <v>0</v>
      </c>
      <c r="AS32" s="76">
        <v>0</v>
      </c>
      <c r="AT32" s="76">
        <v>0</v>
      </c>
      <c r="AU32" s="76">
        <v>0</v>
      </c>
      <c r="AV32" s="76">
        <v>0</v>
      </c>
      <c r="AW32" s="76">
        <v>0</v>
      </c>
      <c r="AX32" s="76">
        <v>0</v>
      </c>
      <c r="AY32" s="76">
        <v>0</v>
      </c>
      <c r="AZ32" s="76">
        <v>0</v>
      </c>
      <c r="BA32" s="76">
        <v>0</v>
      </c>
      <c r="BB32" s="76">
        <v>0</v>
      </c>
      <c r="BC32" s="76">
        <v>0</v>
      </c>
      <c r="BD32" s="76">
        <v>0</v>
      </c>
      <c r="BE32" s="76">
        <v>0</v>
      </c>
      <c r="BF32" s="76">
        <v>0</v>
      </c>
      <c r="BG32" s="76">
        <v>0</v>
      </c>
      <c r="BH32" s="76">
        <v>0</v>
      </c>
      <c r="BI32" s="76">
        <v>0</v>
      </c>
      <c r="BJ32" s="76">
        <v>0</v>
      </c>
      <c r="BK32" s="76">
        <v>0</v>
      </c>
      <c r="BL32" s="76">
        <v>0</v>
      </c>
      <c r="BM32" s="76">
        <v>0</v>
      </c>
      <c r="BN32" s="76">
        <v>0</v>
      </c>
      <c r="BO32" s="76">
        <v>0</v>
      </c>
      <c r="BP32" s="76">
        <v>0</v>
      </c>
      <c r="BQ32" s="76">
        <v>0</v>
      </c>
      <c r="BR32" s="76">
        <v>0</v>
      </c>
      <c r="BS32" s="76">
        <v>0</v>
      </c>
      <c r="BT32" s="76">
        <v>0</v>
      </c>
      <c r="BU32" s="76">
        <v>0</v>
      </c>
      <c r="BV32" s="76">
        <v>0</v>
      </c>
      <c r="BW32" s="76">
        <v>0</v>
      </c>
      <c r="BX32" s="76">
        <v>0</v>
      </c>
      <c r="BY32" s="76">
        <v>0</v>
      </c>
      <c r="BZ32" s="76">
        <v>0</v>
      </c>
      <c r="CA32" s="76">
        <v>0</v>
      </c>
      <c r="CB32" s="76">
        <v>0</v>
      </c>
      <c r="CC32" s="76">
        <v>0</v>
      </c>
      <c r="CD32" s="76">
        <v>0</v>
      </c>
      <c r="CE32" s="76">
        <v>0</v>
      </c>
      <c r="CF32" s="76">
        <v>0</v>
      </c>
      <c r="CG32" s="76">
        <v>0</v>
      </c>
      <c r="CH32" s="76">
        <v>0</v>
      </c>
      <c r="CI32" s="76">
        <v>0</v>
      </c>
      <c r="CJ32" s="76">
        <v>0</v>
      </c>
      <c r="CK32" s="76">
        <v>0</v>
      </c>
      <c r="CL32" s="76">
        <v>0</v>
      </c>
      <c r="CM32" s="76">
        <v>0</v>
      </c>
      <c r="CN32" s="76">
        <v>0</v>
      </c>
      <c r="CO32" s="76">
        <v>0</v>
      </c>
      <c r="CP32" s="76">
        <v>0</v>
      </c>
      <c r="CQ32" s="76">
        <v>0</v>
      </c>
      <c r="CR32" s="76">
        <v>0</v>
      </c>
      <c r="CS32" s="76">
        <v>0</v>
      </c>
      <c r="CT32" s="76">
        <v>0</v>
      </c>
      <c r="CU32" s="76">
        <v>0</v>
      </c>
      <c r="CV32" s="76">
        <v>0</v>
      </c>
      <c r="CW32" s="76">
        <v>0</v>
      </c>
      <c r="CX32" s="76">
        <v>0</v>
      </c>
    </row>
    <row r="33" spans="1:102" x14ac:dyDescent="0.25">
      <c r="A33" s="55" t="s">
        <v>57</v>
      </c>
      <c r="B33" s="76"/>
      <c r="C33" s="76"/>
      <c r="D33" s="76"/>
      <c r="E33" s="76"/>
      <c r="F33" s="76"/>
      <c r="G33" s="76"/>
      <c r="H33" s="76"/>
      <c r="I33" s="76"/>
      <c r="J33" s="76"/>
      <c r="K33" s="76"/>
      <c r="L33" s="76"/>
      <c r="M33" s="76"/>
      <c r="N33" s="76"/>
      <c r="O33" s="76"/>
      <c r="P33" s="76"/>
      <c r="Q33" s="76"/>
      <c r="R33" s="76"/>
      <c r="S33" s="76"/>
      <c r="T33" s="76"/>
      <c r="U33" s="76"/>
      <c r="V33" s="76"/>
      <c r="W33" s="76"/>
      <c r="X33" s="76"/>
      <c r="Y33" s="76"/>
      <c r="Z33" s="76"/>
      <c r="AA33" s="76"/>
      <c r="AB33" s="76"/>
      <c r="AC33" s="76"/>
      <c r="AD33" s="76"/>
      <c r="AE33" s="76"/>
      <c r="AF33" s="76"/>
      <c r="AG33" s="76"/>
      <c r="AH33" s="76"/>
      <c r="AI33" s="76"/>
      <c r="AJ33" s="76"/>
      <c r="AK33" s="76"/>
      <c r="AL33" s="76"/>
      <c r="AM33" s="76"/>
      <c r="AN33" s="76"/>
      <c r="AO33" s="76"/>
      <c r="AP33" s="76"/>
      <c r="AQ33" s="76"/>
      <c r="AR33" s="76"/>
      <c r="AS33" s="76"/>
      <c r="AT33" s="76"/>
      <c r="AU33" s="76"/>
      <c r="AV33" s="76"/>
      <c r="AW33" s="76"/>
      <c r="AX33" s="76"/>
      <c r="AY33" s="76"/>
      <c r="AZ33" s="76"/>
      <c r="BA33" s="76"/>
      <c r="BB33" s="76"/>
      <c r="BC33" s="76"/>
      <c r="BD33" s="76"/>
      <c r="BE33" s="76"/>
      <c r="BF33" s="76"/>
      <c r="BG33" s="76"/>
      <c r="BH33" s="76"/>
      <c r="BI33" s="76"/>
      <c r="BJ33" s="76"/>
      <c r="BK33" s="76"/>
      <c r="BL33" s="76"/>
      <c r="BM33" s="76"/>
      <c r="BN33" s="76"/>
      <c r="BO33" s="76"/>
      <c r="BP33" s="76"/>
      <c r="BQ33" s="76"/>
      <c r="BR33" s="76"/>
      <c r="BS33" s="76"/>
      <c r="BT33" s="76"/>
      <c r="BU33" s="76"/>
      <c r="BV33" s="76"/>
      <c r="BW33" s="76"/>
      <c r="BX33" s="76"/>
      <c r="BY33" s="76"/>
      <c r="BZ33" s="76"/>
      <c r="CA33" s="76"/>
      <c r="CB33" s="76"/>
      <c r="CC33" s="76"/>
      <c r="CD33" s="76"/>
      <c r="CE33" s="76"/>
      <c r="CF33" s="76"/>
      <c r="CG33" s="76"/>
      <c r="CH33" s="76"/>
      <c r="CI33" s="76"/>
      <c r="CJ33" s="76"/>
      <c r="CK33" s="76"/>
      <c r="CL33" s="76"/>
      <c r="CM33" s="76"/>
      <c r="CN33" s="76"/>
      <c r="CO33" s="76"/>
      <c r="CP33" s="76"/>
      <c r="CQ33" s="76"/>
      <c r="CR33" s="76"/>
      <c r="CS33" s="76"/>
      <c r="CT33" s="76"/>
      <c r="CU33" s="76"/>
      <c r="CV33" s="76"/>
      <c r="CW33" s="76"/>
      <c r="CX33" s="76"/>
    </row>
    <row r="34" spans="1:102" x14ac:dyDescent="0.25">
      <c r="A34" s="60" t="s">
        <v>130</v>
      </c>
      <c r="B34" s="76"/>
      <c r="C34" s="76">
        <f t="shared" ref="C34:AH34" si="12">IF(ISNUMBER(outYear),om_fuel_cost*system_heat_rate*(annual_fuel_usage/1000)*(1+inflation_rate/100+om_fuel_cost_escal/100)^B2,"")</f>
        <v>0</v>
      </c>
      <c r="D34" s="76">
        <f t="shared" si="12"/>
        <v>0</v>
      </c>
      <c r="E34" s="76">
        <f t="shared" si="12"/>
        <v>0</v>
      </c>
      <c r="F34" s="76">
        <f t="shared" si="12"/>
        <v>0</v>
      </c>
      <c r="G34" s="76">
        <f t="shared" si="12"/>
        <v>0</v>
      </c>
      <c r="H34" s="76">
        <f t="shared" si="12"/>
        <v>0</v>
      </c>
      <c r="I34" s="76">
        <f t="shared" si="12"/>
        <v>0</v>
      </c>
      <c r="J34" s="76">
        <f t="shared" si="12"/>
        <v>0</v>
      </c>
      <c r="K34" s="76">
        <f t="shared" si="12"/>
        <v>0</v>
      </c>
      <c r="L34" s="76">
        <f t="shared" si="12"/>
        <v>0</v>
      </c>
      <c r="M34" s="76">
        <f t="shared" si="12"/>
        <v>0</v>
      </c>
      <c r="N34" s="76">
        <f t="shared" si="12"/>
        <v>0</v>
      </c>
      <c r="O34" s="76">
        <f t="shared" si="12"/>
        <v>0</v>
      </c>
      <c r="P34" s="76">
        <f t="shared" si="12"/>
        <v>0</v>
      </c>
      <c r="Q34" s="76">
        <f t="shared" si="12"/>
        <v>0</v>
      </c>
      <c r="R34" s="76">
        <f t="shared" si="12"/>
        <v>0</v>
      </c>
      <c r="S34" s="76">
        <f t="shared" si="12"/>
        <v>0</v>
      </c>
      <c r="T34" s="76">
        <f t="shared" si="12"/>
        <v>0</v>
      </c>
      <c r="U34" s="76">
        <f t="shared" si="12"/>
        <v>0</v>
      </c>
      <c r="V34" s="76">
        <f t="shared" si="12"/>
        <v>0</v>
      </c>
      <c r="W34" s="76">
        <f t="shared" si="12"/>
        <v>0</v>
      </c>
      <c r="X34" s="76">
        <f t="shared" si="12"/>
        <v>0</v>
      </c>
      <c r="Y34" s="76">
        <f t="shared" si="12"/>
        <v>0</v>
      </c>
      <c r="Z34" s="76">
        <f t="shared" si="12"/>
        <v>0</v>
      </c>
      <c r="AA34" s="76">
        <f t="shared" si="12"/>
        <v>0</v>
      </c>
      <c r="AB34" s="76">
        <f t="shared" si="12"/>
        <v>0</v>
      </c>
      <c r="AC34" s="76">
        <f t="shared" si="12"/>
        <v>0</v>
      </c>
      <c r="AD34" s="76">
        <f t="shared" si="12"/>
        <v>0</v>
      </c>
      <c r="AE34" s="76">
        <f t="shared" si="12"/>
        <v>0</v>
      </c>
      <c r="AF34" s="76">
        <f t="shared" si="12"/>
        <v>0</v>
      </c>
      <c r="AG34" s="76" t="str">
        <f t="shared" si="12"/>
        <v/>
      </c>
      <c r="AH34" s="76" t="str">
        <f t="shared" si="12"/>
        <v/>
      </c>
      <c r="AI34" s="76" t="str">
        <f t="shared" ref="AI34:BN34" si="13">IF(ISNUMBER(outYear),om_fuel_cost*system_heat_rate*(annual_fuel_usage/1000)*(1+inflation_rate/100+om_fuel_cost_escal/100)^AH2,"")</f>
        <v/>
      </c>
      <c r="AJ34" s="76" t="str">
        <f t="shared" si="13"/>
        <v/>
      </c>
      <c r="AK34" s="76" t="str">
        <f t="shared" si="13"/>
        <v/>
      </c>
      <c r="AL34" s="76" t="str">
        <f t="shared" si="13"/>
        <v/>
      </c>
      <c r="AM34" s="76" t="str">
        <f t="shared" si="13"/>
        <v/>
      </c>
      <c r="AN34" s="76" t="str">
        <f t="shared" si="13"/>
        <v/>
      </c>
      <c r="AO34" s="76" t="str">
        <f t="shared" si="13"/>
        <v/>
      </c>
      <c r="AP34" s="76" t="str">
        <f t="shared" si="13"/>
        <v/>
      </c>
      <c r="AQ34" s="76" t="str">
        <f t="shared" si="13"/>
        <v/>
      </c>
      <c r="AR34" s="76" t="str">
        <f t="shared" si="13"/>
        <v/>
      </c>
      <c r="AS34" s="76" t="str">
        <f t="shared" si="13"/>
        <v/>
      </c>
      <c r="AT34" s="76" t="str">
        <f t="shared" si="13"/>
        <v/>
      </c>
      <c r="AU34" s="76" t="str">
        <f t="shared" si="13"/>
        <v/>
      </c>
      <c r="AV34" s="76" t="str">
        <f t="shared" si="13"/>
        <v/>
      </c>
      <c r="AW34" s="76" t="str">
        <f t="shared" si="13"/>
        <v/>
      </c>
      <c r="AX34" s="76" t="str">
        <f t="shared" si="13"/>
        <v/>
      </c>
      <c r="AY34" s="76" t="str">
        <f t="shared" si="13"/>
        <v/>
      </c>
      <c r="AZ34" s="76" t="str">
        <f t="shared" si="13"/>
        <v/>
      </c>
      <c r="BA34" s="76" t="str">
        <f t="shared" si="13"/>
        <v/>
      </c>
      <c r="BB34" s="76" t="str">
        <f t="shared" si="13"/>
        <v/>
      </c>
      <c r="BC34" s="76" t="str">
        <f t="shared" si="13"/>
        <v/>
      </c>
      <c r="BD34" s="76" t="str">
        <f t="shared" si="13"/>
        <v/>
      </c>
      <c r="BE34" s="76" t="str">
        <f t="shared" si="13"/>
        <v/>
      </c>
      <c r="BF34" s="76" t="str">
        <f t="shared" si="13"/>
        <v/>
      </c>
      <c r="BG34" s="76" t="str">
        <f t="shared" si="13"/>
        <v/>
      </c>
      <c r="BH34" s="76" t="str">
        <f t="shared" si="13"/>
        <v/>
      </c>
      <c r="BI34" s="76" t="str">
        <f t="shared" si="13"/>
        <v/>
      </c>
      <c r="BJ34" s="76" t="str">
        <f t="shared" si="13"/>
        <v/>
      </c>
      <c r="BK34" s="76" t="str">
        <f t="shared" si="13"/>
        <v/>
      </c>
      <c r="BL34" s="76" t="str">
        <f t="shared" si="13"/>
        <v/>
      </c>
      <c r="BM34" s="76" t="str">
        <f t="shared" si="13"/>
        <v/>
      </c>
      <c r="BN34" s="76" t="str">
        <f t="shared" si="13"/>
        <v/>
      </c>
      <c r="BO34" s="76" t="str">
        <f t="shared" ref="BO34:CX34" si="14">IF(ISNUMBER(outYear),om_fuel_cost*system_heat_rate*(annual_fuel_usage/1000)*(1+inflation_rate/100+om_fuel_cost_escal/100)^BN2,"")</f>
        <v/>
      </c>
      <c r="BP34" s="76" t="str">
        <f t="shared" si="14"/>
        <v/>
      </c>
      <c r="BQ34" s="76" t="str">
        <f t="shared" si="14"/>
        <v/>
      </c>
      <c r="BR34" s="76" t="str">
        <f t="shared" si="14"/>
        <v/>
      </c>
      <c r="BS34" s="76" t="str">
        <f t="shared" si="14"/>
        <v/>
      </c>
      <c r="BT34" s="76" t="str">
        <f t="shared" si="14"/>
        <v/>
      </c>
      <c r="BU34" s="76" t="str">
        <f t="shared" si="14"/>
        <v/>
      </c>
      <c r="BV34" s="76" t="str">
        <f t="shared" si="14"/>
        <v/>
      </c>
      <c r="BW34" s="76" t="str">
        <f t="shared" si="14"/>
        <v/>
      </c>
      <c r="BX34" s="76" t="str">
        <f t="shared" si="14"/>
        <v/>
      </c>
      <c r="BY34" s="76" t="str">
        <f t="shared" si="14"/>
        <v/>
      </c>
      <c r="BZ34" s="76" t="str">
        <f t="shared" si="14"/>
        <v/>
      </c>
      <c r="CA34" s="76" t="str">
        <f t="shared" si="14"/>
        <v/>
      </c>
      <c r="CB34" s="76" t="str">
        <f t="shared" si="14"/>
        <v/>
      </c>
      <c r="CC34" s="76" t="str">
        <f t="shared" si="14"/>
        <v/>
      </c>
      <c r="CD34" s="76" t="str">
        <f t="shared" si="14"/>
        <v/>
      </c>
      <c r="CE34" s="76" t="str">
        <f t="shared" si="14"/>
        <v/>
      </c>
      <c r="CF34" s="76" t="str">
        <f t="shared" si="14"/>
        <v/>
      </c>
      <c r="CG34" s="76" t="str">
        <f t="shared" si="14"/>
        <v/>
      </c>
      <c r="CH34" s="76" t="str">
        <f t="shared" si="14"/>
        <v/>
      </c>
      <c r="CI34" s="76" t="str">
        <f t="shared" si="14"/>
        <v/>
      </c>
      <c r="CJ34" s="76" t="str">
        <f t="shared" si="14"/>
        <v/>
      </c>
      <c r="CK34" s="76" t="str">
        <f t="shared" si="14"/>
        <v/>
      </c>
      <c r="CL34" s="76" t="str">
        <f t="shared" si="14"/>
        <v/>
      </c>
      <c r="CM34" s="76" t="str">
        <f t="shared" si="14"/>
        <v/>
      </c>
      <c r="CN34" s="76" t="str">
        <f t="shared" si="14"/>
        <v/>
      </c>
      <c r="CO34" s="76" t="str">
        <f t="shared" si="14"/>
        <v/>
      </c>
      <c r="CP34" s="76" t="str">
        <f t="shared" si="14"/>
        <v/>
      </c>
      <c r="CQ34" s="76" t="str">
        <f t="shared" si="14"/>
        <v/>
      </c>
      <c r="CR34" s="76" t="str">
        <f t="shared" si="14"/>
        <v/>
      </c>
      <c r="CS34" s="76" t="str">
        <f t="shared" si="14"/>
        <v/>
      </c>
      <c r="CT34" s="76" t="str">
        <f t="shared" si="14"/>
        <v/>
      </c>
      <c r="CU34" s="76" t="str">
        <f t="shared" si="14"/>
        <v/>
      </c>
      <c r="CV34" s="76" t="str">
        <f t="shared" si="14"/>
        <v/>
      </c>
      <c r="CW34" s="76" t="str">
        <f t="shared" si="14"/>
        <v/>
      </c>
      <c r="CX34" s="76" t="str">
        <f t="shared" si="14"/>
        <v/>
      </c>
    </row>
    <row r="35" spans="1:102" x14ac:dyDescent="0.25">
      <c r="A35" s="61" t="s">
        <v>56</v>
      </c>
      <c r="B35" s="76"/>
      <c r="C35" s="76">
        <v>0</v>
      </c>
      <c r="D35" s="76">
        <v>0</v>
      </c>
      <c r="E35" s="76">
        <v>0</v>
      </c>
      <c r="F35" s="76">
        <v>0</v>
      </c>
      <c r="G35" s="76">
        <v>0</v>
      </c>
      <c r="H35" s="76">
        <v>0</v>
      </c>
      <c r="I35" s="76">
        <v>0</v>
      </c>
      <c r="J35" s="76">
        <v>0</v>
      </c>
      <c r="K35" s="76">
        <v>0</v>
      </c>
      <c r="L35" s="76">
        <v>0</v>
      </c>
      <c r="M35" s="76">
        <v>0</v>
      </c>
      <c r="N35" s="76">
        <v>0</v>
      </c>
      <c r="O35" s="76">
        <v>0</v>
      </c>
      <c r="P35" s="76">
        <v>0</v>
      </c>
      <c r="Q35" s="76">
        <v>0</v>
      </c>
      <c r="R35" s="76">
        <v>0</v>
      </c>
      <c r="S35" s="76">
        <v>0</v>
      </c>
      <c r="T35" s="76">
        <v>0</v>
      </c>
      <c r="U35" s="76">
        <v>0</v>
      </c>
      <c r="V35" s="76">
        <v>0</v>
      </c>
      <c r="W35" s="76">
        <v>0</v>
      </c>
      <c r="X35" s="76">
        <v>0</v>
      </c>
      <c r="Y35" s="76">
        <v>0</v>
      </c>
      <c r="Z35" s="76">
        <v>0</v>
      </c>
      <c r="AA35" s="76">
        <v>0</v>
      </c>
      <c r="AB35" s="76">
        <v>0</v>
      </c>
      <c r="AC35" s="76">
        <v>0</v>
      </c>
      <c r="AD35" s="76">
        <v>0</v>
      </c>
      <c r="AE35" s="76">
        <v>0</v>
      </c>
      <c r="AF35" s="76">
        <v>0</v>
      </c>
      <c r="AG35" s="76"/>
      <c r="AH35" s="76"/>
      <c r="AI35" s="76"/>
      <c r="AJ35" s="76"/>
      <c r="AK35" s="76"/>
      <c r="AL35" s="76"/>
      <c r="AM35" s="76"/>
      <c r="AN35" s="76"/>
      <c r="AO35" s="76"/>
      <c r="AP35" s="76"/>
      <c r="AQ35" s="76"/>
      <c r="AR35" s="76"/>
      <c r="AS35" s="76"/>
      <c r="AT35" s="76"/>
      <c r="AU35" s="76"/>
      <c r="AV35" s="76"/>
      <c r="AW35" s="76"/>
      <c r="AX35" s="76"/>
      <c r="AY35" s="76"/>
      <c r="AZ35" s="76"/>
      <c r="BA35" s="76"/>
      <c r="BB35" s="76"/>
      <c r="BC35" s="76"/>
      <c r="BD35" s="76"/>
      <c r="BE35" s="76"/>
      <c r="BF35" s="76"/>
      <c r="BG35" s="76"/>
      <c r="BH35" s="76"/>
      <c r="BI35" s="76"/>
      <c r="BJ35" s="76"/>
      <c r="BK35" s="76"/>
      <c r="BL35" s="76"/>
      <c r="BM35" s="76"/>
      <c r="BN35" s="76"/>
      <c r="BO35" s="76"/>
      <c r="BP35" s="76"/>
      <c r="BQ35" s="76"/>
      <c r="BR35" s="76"/>
      <c r="BS35" s="76"/>
      <c r="BT35" s="76"/>
      <c r="BU35" s="76"/>
      <c r="BV35" s="76"/>
      <c r="BW35" s="76"/>
      <c r="BX35" s="76"/>
      <c r="BY35" s="76"/>
      <c r="BZ35" s="76"/>
      <c r="CA35" s="76"/>
      <c r="CB35" s="76"/>
      <c r="CC35" s="76"/>
      <c r="CD35" s="76"/>
      <c r="CE35" s="76"/>
      <c r="CF35" s="76"/>
      <c r="CG35" s="76"/>
      <c r="CH35" s="76"/>
      <c r="CI35" s="76"/>
      <c r="CJ35" s="76"/>
      <c r="CK35" s="76"/>
      <c r="CL35" s="76"/>
      <c r="CM35" s="76"/>
      <c r="CN35" s="76"/>
      <c r="CO35" s="76"/>
      <c r="CP35" s="76"/>
      <c r="CQ35" s="76"/>
      <c r="CR35" s="76"/>
      <c r="CS35" s="76"/>
      <c r="CT35" s="76"/>
      <c r="CU35" s="76"/>
      <c r="CV35" s="76"/>
      <c r="CW35" s="76"/>
      <c r="CX35" s="76"/>
    </row>
    <row r="36" spans="1:102" x14ac:dyDescent="0.25">
      <c r="A36" s="60" t="s">
        <v>129</v>
      </c>
      <c r="B36" s="76"/>
      <c r="C36" s="76">
        <f t="shared" ref="C36:AH36" si="15">IF(ISNUMBER(outYear),om_opt_fuel_1_cost*om_opt_fuel_1_usage*(1+inflation_rate/100+om_opt_fuel_1_cost_escal/100)^B2,"")</f>
        <v>0</v>
      </c>
      <c r="D36" s="76">
        <f t="shared" si="15"/>
        <v>0</v>
      </c>
      <c r="E36" s="76">
        <f t="shared" si="15"/>
        <v>0</v>
      </c>
      <c r="F36" s="76">
        <f t="shared" si="15"/>
        <v>0</v>
      </c>
      <c r="G36" s="76">
        <f t="shared" si="15"/>
        <v>0</v>
      </c>
      <c r="H36" s="76">
        <f t="shared" si="15"/>
        <v>0</v>
      </c>
      <c r="I36" s="76">
        <f t="shared" si="15"/>
        <v>0</v>
      </c>
      <c r="J36" s="76">
        <f t="shared" si="15"/>
        <v>0</v>
      </c>
      <c r="K36" s="76">
        <f t="shared" si="15"/>
        <v>0</v>
      </c>
      <c r="L36" s="76">
        <f t="shared" si="15"/>
        <v>0</v>
      </c>
      <c r="M36" s="76">
        <f t="shared" si="15"/>
        <v>0</v>
      </c>
      <c r="N36" s="76">
        <f t="shared" si="15"/>
        <v>0</v>
      </c>
      <c r="O36" s="76">
        <f t="shared" si="15"/>
        <v>0</v>
      </c>
      <c r="P36" s="76">
        <f t="shared" si="15"/>
        <v>0</v>
      </c>
      <c r="Q36" s="76">
        <f t="shared" si="15"/>
        <v>0</v>
      </c>
      <c r="R36" s="76">
        <f t="shared" si="15"/>
        <v>0</v>
      </c>
      <c r="S36" s="76">
        <f t="shared" si="15"/>
        <v>0</v>
      </c>
      <c r="T36" s="76">
        <f t="shared" si="15"/>
        <v>0</v>
      </c>
      <c r="U36" s="76">
        <f t="shared" si="15"/>
        <v>0</v>
      </c>
      <c r="V36" s="76">
        <f t="shared" si="15"/>
        <v>0</v>
      </c>
      <c r="W36" s="76">
        <f t="shared" si="15"/>
        <v>0</v>
      </c>
      <c r="X36" s="76">
        <f t="shared" si="15"/>
        <v>0</v>
      </c>
      <c r="Y36" s="76">
        <f t="shared" si="15"/>
        <v>0</v>
      </c>
      <c r="Z36" s="76">
        <f t="shared" si="15"/>
        <v>0</v>
      </c>
      <c r="AA36" s="76">
        <f t="shared" si="15"/>
        <v>0</v>
      </c>
      <c r="AB36" s="76">
        <f t="shared" si="15"/>
        <v>0</v>
      </c>
      <c r="AC36" s="76">
        <f t="shared" si="15"/>
        <v>0</v>
      </c>
      <c r="AD36" s="76">
        <f t="shared" si="15"/>
        <v>0</v>
      </c>
      <c r="AE36" s="76">
        <f t="shared" si="15"/>
        <v>0</v>
      </c>
      <c r="AF36" s="76">
        <f t="shared" si="15"/>
        <v>0</v>
      </c>
      <c r="AG36" s="76" t="str">
        <f t="shared" si="15"/>
        <v/>
      </c>
      <c r="AH36" s="76" t="str">
        <f t="shared" si="15"/>
        <v/>
      </c>
      <c r="AI36" s="76" t="str">
        <f t="shared" ref="AI36:BN36" si="16">IF(ISNUMBER(outYear),om_opt_fuel_1_cost*om_opt_fuel_1_usage*(1+inflation_rate/100+om_opt_fuel_1_cost_escal/100)^AH2,"")</f>
        <v/>
      </c>
      <c r="AJ36" s="76" t="str">
        <f t="shared" si="16"/>
        <v/>
      </c>
      <c r="AK36" s="76" t="str">
        <f t="shared" si="16"/>
        <v/>
      </c>
      <c r="AL36" s="76" t="str">
        <f t="shared" si="16"/>
        <v/>
      </c>
      <c r="AM36" s="76" t="str">
        <f t="shared" si="16"/>
        <v/>
      </c>
      <c r="AN36" s="76" t="str">
        <f t="shared" si="16"/>
        <v/>
      </c>
      <c r="AO36" s="76" t="str">
        <f t="shared" si="16"/>
        <v/>
      </c>
      <c r="AP36" s="76" t="str">
        <f t="shared" si="16"/>
        <v/>
      </c>
      <c r="AQ36" s="76" t="str">
        <f t="shared" si="16"/>
        <v/>
      </c>
      <c r="AR36" s="76" t="str">
        <f t="shared" si="16"/>
        <v/>
      </c>
      <c r="AS36" s="76" t="str">
        <f t="shared" si="16"/>
        <v/>
      </c>
      <c r="AT36" s="76" t="str">
        <f t="shared" si="16"/>
        <v/>
      </c>
      <c r="AU36" s="76" t="str">
        <f t="shared" si="16"/>
        <v/>
      </c>
      <c r="AV36" s="76" t="str">
        <f t="shared" si="16"/>
        <v/>
      </c>
      <c r="AW36" s="76" t="str">
        <f t="shared" si="16"/>
        <v/>
      </c>
      <c r="AX36" s="76" t="str">
        <f t="shared" si="16"/>
        <v/>
      </c>
      <c r="AY36" s="76" t="str">
        <f t="shared" si="16"/>
        <v/>
      </c>
      <c r="AZ36" s="76" t="str">
        <f t="shared" si="16"/>
        <v/>
      </c>
      <c r="BA36" s="76" t="str">
        <f t="shared" si="16"/>
        <v/>
      </c>
      <c r="BB36" s="76" t="str">
        <f t="shared" si="16"/>
        <v/>
      </c>
      <c r="BC36" s="76" t="str">
        <f t="shared" si="16"/>
        <v/>
      </c>
      <c r="BD36" s="76" t="str">
        <f t="shared" si="16"/>
        <v/>
      </c>
      <c r="BE36" s="76" t="str">
        <f t="shared" si="16"/>
        <v/>
      </c>
      <c r="BF36" s="76" t="str">
        <f t="shared" si="16"/>
        <v/>
      </c>
      <c r="BG36" s="76" t="str">
        <f t="shared" si="16"/>
        <v/>
      </c>
      <c r="BH36" s="76" t="str">
        <f t="shared" si="16"/>
        <v/>
      </c>
      <c r="BI36" s="76" t="str">
        <f t="shared" si="16"/>
        <v/>
      </c>
      <c r="BJ36" s="76" t="str">
        <f t="shared" si="16"/>
        <v/>
      </c>
      <c r="BK36" s="76" t="str">
        <f t="shared" si="16"/>
        <v/>
      </c>
      <c r="BL36" s="76" t="str">
        <f t="shared" si="16"/>
        <v/>
      </c>
      <c r="BM36" s="76" t="str">
        <f t="shared" si="16"/>
        <v/>
      </c>
      <c r="BN36" s="76" t="str">
        <f t="shared" si="16"/>
        <v/>
      </c>
      <c r="BO36" s="76" t="str">
        <f t="shared" ref="BO36:CX36" si="17">IF(ISNUMBER(outYear),om_opt_fuel_1_cost*om_opt_fuel_1_usage*(1+inflation_rate/100+om_opt_fuel_1_cost_escal/100)^BN2,"")</f>
        <v/>
      </c>
      <c r="BP36" s="76" t="str">
        <f t="shared" si="17"/>
        <v/>
      </c>
      <c r="BQ36" s="76" t="str">
        <f t="shared" si="17"/>
        <v/>
      </c>
      <c r="BR36" s="76" t="str">
        <f t="shared" si="17"/>
        <v/>
      </c>
      <c r="BS36" s="76" t="str">
        <f t="shared" si="17"/>
        <v/>
      </c>
      <c r="BT36" s="76" t="str">
        <f t="shared" si="17"/>
        <v/>
      </c>
      <c r="BU36" s="76" t="str">
        <f t="shared" si="17"/>
        <v/>
      </c>
      <c r="BV36" s="76" t="str">
        <f t="shared" si="17"/>
        <v/>
      </c>
      <c r="BW36" s="76" t="str">
        <f t="shared" si="17"/>
        <v/>
      </c>
      <c r="BX36" s="76" t="str">
        <f t="shared" si="17"/>
        <v/>
      </c>
      <c r="BY36" s="76" t="str">
        <f t="shared" si="17"/>
        <v/>
      </c>
      <c r="BZ36" s="76" t="str">
        <f t="shared" si="17"/>
        <v/>
      </c>
      <c r="CA36" s="76" t="str">
        <f t="shared" si="17"/>
        <v/>
      </c>
      <c r="CB36" s="76" t="str">
        <f t="shared" si="17"/>
        <v/>
      </c>
      <c r="CC36" s="76" t="str">
        <f t="shared" si="17"/>
        <v/>
      </c>
      <c r="CD36" s="76" t="str">
        <f t="shared" si="17"/>
        <v/>
      </c>
      <c r="CE36" s="76" t="str">
        <f t="shared" si="17"/>
        <v/>
      </c>
      <c r="CF36" s="76" t="str">
        <f t="shared" si="17"/>
        <v/>
      </c>
      <c r="CG36" s="76" t="str">
        <f t="shared" si="17"/>
        <v/>
      </c>
      <c r="CH36" s="76" t="str">
        <f t="shared" si="17"/>
        <v/>
      </c>
      <c r="CI36" s="76" t="str">
        <f t="shared" si="17"/>
        <v/>
      </c>
      <c r="CJ36" s="76" t="str">
        <f t="shared" si="17"/>
        <v/>
      </c>
      <c r="CK36" s="76" t="str">
        <f t="shared" si="17"/>
        <v/>
      </c>
      <c r="CL36" s="76" t="str">
        <f t="shared" si="17"/>
        <v/>
      </c>
      <c r="CM36" s="76" t="str">
        <f t="shared" si="17"/>
        <v/>
      </c>
      <c r="CN36" s="76" t="str">
        <f t="shared" si="17"/>
        <v/>
      </c>
      <c r="CO36" s="76" t="str">
        <f t="shared" si="17"/>
        <v/>
      </c>
      <c r="CP36" s="76" t="str">
        <f t="shared" si="17"/>
        <v/>
      </c>
      <c r="CQ36" s="76" t="str">
        <f t="shared" si="17"/>
        <v/>
      </c>
      <c r="CR36" s="76" t="str">
        <f t="shared" si="17"/>
        <v/>
      </c>
      <c r="CS36" s="76" t="str">
        <f t="shared" si="17"/>
        <v/>
      </c>
      <c r="CT36" s="76" t="str">
        <f t="shared" si="17"/>
        <v/>
      </c>
      <c r="CU36" s="76" t="str">
        <f t="shared" si="17"/>
        <v/>
      </c>
      <c r="CV36" s="76" t="str">
        <f t="shared" si="17"/>
        <v/>
      </c>
      <c r="CW36" s="76" t="str">
        <f t="shared" si="17"/>
        <v/>
      </c>
      <c r="CX36" s="76" t="str">
        <f t="shared" si="17"/>
        <v/>
      </c>
    </row>
    <row r="37" spans="1:102" x14ac:dyDescent="0.25">
      <c r="A37" s="60" t="s">
        <v>128</v>
      </c>
      <c r="B37" s="76"/>
      <c r="C37" s="76">
        <f t="shared" ref="C37:AH37" si="18">IF(ISNUMBER(outYear),om_opt_fuel_2_cost*om_opt_fuel_2_usage*(1+inflation_rate/100+om_opt_fuel_2_cost_escal/100)^B2,"")</f>
        <v>0</v>
      </c>
      <c r="D37" s="76">
        <f t="shared" si="18"/>
        <v>0</v>
      </c>
      <c r="E37" s="76">
        <f t="shared" si="18"/>
        <v>0</v>
      </c>
      <c r="F37" s="76">
        <f t="shared" si="18"/>
        <v>0</v>
      </c>
      <c r="G37" s="76">
        <f t="shared" si="18"/>
        <v>0</v>
      </c>
      <c r="H37" s="76">
        <f t="shared" si="18"/>
        <v>0</v>
      </c>
      <c r="I37" s="76">
        <f t="shared" si="18"/>
        <v>0</v>
      </c>
      <c r="J37" s="76">
        <f t="shared" si="18"/>
        <v>0</v>
      </c>
      <c r="K37" s="76">
        <f t="shared" si="18"/>
        <v>0</v>
      </c>
      <c r="L37" s="76">
        <f t="shared" si="18"/>
        <v>0</v>
      </c>
      <c r="M37" s="76">
        <f t="shared" si="18"/>
        <v>0</v>
      </c>
      <c r="N37" s="76">
        <f t="shared" si="18"/>
        <v>0</v>
      </c>
      <c r="O37" s="76">
        <f t="shared" si="18"/>
        <v>0</v>
      </c>
      <c r="P37" s="76">
        <f t="shared" si="18"/>
        <v>0</v>
      </c>
      <c r="Q37" s="76">
        <f t="shared" si="18"/>
        <v>0</v>
      </c>
      <c r="R37" s="76">
        <f t="shared" si="18"/>
        <v>0</v>
      </c>
      <c r="S37" s="76">
        <f t="shared" si="18"/>
        <v>0</v>
      </c>
      <c r="T37" s="76">
        <f t="shared" si="18"/>
        <v>0</v>
      </c>
      <c r="U37" s="76">
        <f t="shared" si="18"/>
        <v>0</v>
      </c>
      <c r="V37" s="76">
        <f t="shared" si="18"/>
        <v>0</v>
      </c>
      <c r="W37" s="76">
        <f t="shared" si="18"/>
        <v>0</v>
      </c>
      <c r="X37" s="76">
        <f t="shared" si="18"/>
        <v>0</v>
      </c>
      <c r="Y37" s="76">
        <f t="shared" si="18"/>
        <v>0</v>
      </c>
      <c r="Z37" s="76">
        <f t="shared" si="18"/>
        <v>0</v>
      </c>
      <c r="AA37" s="76">
        <f t="shared" si="18"/>
        <v>0</v>
      </c>
      <c r="AB37" s="76">
        <f t="shared" si="18"/>
        <v>0</v>
      </c>
      <c r="AC37" s="76">
        <f t="shared" si="18"/>
        <v>0</v>
      </c>
      <c r="AD37" s="76">
        <f t="shared" si="18"/>
        <v>0</v>
      </c>
      <c r="AE37" s="76">
        <f t="shared" si="18"/>
        <v>0</v>
      </c>
      <c r="AF37" s="76">
        <f t="shared" si="18"/>
        <v>0</v>
      </c>
      <c r="AG37" s="76" t="str">
        <f t="shared" si="18"/>
        <v/>
      </c>
      <c r="AH37" s="76" t="str">
        <f t="shared" si="18"/>
        <v/>
      </c>
      <c r="AI37" s="76" t="str">
        <f t="shared" ref="AI37:BN37" si="19">IF(ISNUMBER(outYear),om_opt_fuel_2_cost*om_opt_fuel_2_usage*(1+inflation_rate/100+om_opt_fuel_2_cost_escal/100)^AH2,"")</f>
        <v/>
      </c>
      <c r="AJ37" s="76" t="str">
        <f t="shared" si="19"/>
        <v/>
      </c>
      <c r="AK37" s="76" t="str">
        <f t="shared" si="19"/>
        <v/>
      </c>
      <c r="AL37" s="76" t="str">
        <f t="shared" si="19"/>
        <v/>
      </c>
      <c r="AM37" s="76" t="str">
        <f t="shared" si="19"/>
        <v/>
      </c>
      <c r="AN37" s="76" t="str">
        <f t="shared" si="19"/>
        <v/>
      </c>
      <c r="AO37" s="76" t="str">
        <f t="shared" si="19"/>
        <v/>
      </c>
      <c r="AP37" s="76" t="str">
        <f t="shared" si="19"/>
        <v/>
      </c>
      <c r="AQ37" s="76" t="str">
        <f t="shared" si="19"/>
        <v/>
      </c>
      <c r="AR37" s="76" t="str">
        <f t="shared" si="19"/>
        <v/>
      </c>
      <c r="AS37" s="76" t="str">
        <f t="shared" si="19"/>
        <v/>
      </c>
      <c r="AT37" s="76" t="str">
        <f t="shared" si="19"/>
        <v/>
      </c>
      <c r="AU37" s="76" t="str">
        <f t="shared" si="19"/>
        <v/>
      </c>
      <c r="AV37" s="76" t="str">
        <f t="shared" si="19"/>
        <v/>
      </c>
      <c r="AW37" s="76" t="str">
        <f t="shared" si="19"/>
        <v/>
      </c>
      <c r="AX37" s="76" t="str">
        <f t="shared" si="19"/>
        <v/>
      </c>
      <c r="AY37" s="76" t="str">
        <f t="shared" si="19"/>
        <v/>
      </c>
      <c r="AZ37" s="76" t="str">
        <f t="shared" si="19"/>
        <v/>
      </c>
      <c r="BA37" s="76" t="str">
        <f t="shared" si="19"/>
        <v/>
      </c>
      <c r="BB37" s="76" t="str">
        <f t="shared" si="19"/>
        <v/>
      </c>
      <c r="BC37" s="76" t="str">
        <f t="shared" si="19"/>
        <v/>
      </c>
      <c r="BD37" s="76" t="str">
        <f t="shared" si="19"/>
        <v/>
      </c>
      <c r="BE37" s="76" t="str">
        <f t="shared" si="19"/>
        <v/>
      </c>
      <c r="BF37" s="76" t="str">
        <f t="shared" si="19"/>
        <v/>
      </c>
      <c r="BG37" s="76" t="str">
        <f t="shared" si="19"/>
        <v/>
      </c>
      <c r="BH37" s="76" t="str">
        <f t="shared" si="19"/>
        <v/>
      </c>
      <c r="BI37" s="76" t="str">
        <f t="shared" si="19"/>
        <v/>
      </c>
      <c r="BJ37" s="76" t="str">
        <f t="shared" si="19"/>
        <v/>
      </c>
      <c r="BK37" s="76" t="str">
        <f t="shared" si="19"/>
        <v/>
      </c>
      <c r="BL37" s="76" t="str">
        <f t="shared" si="19"/>
        <v/>
      </c>
      <c r="BM37" s="76" t="str">
        <f t="shared" si="19"/>
        <v/>
      </c>
      <c r="BN37" s="76" t="str">
        <f t="shared" si="19"/>
        <v/>
      </c>
      <c r="BO37" s="76" t="str">
        <f t="shared" ref="BO37:CX37" si="20">IF(ISNUMBER(outYear),om_opt_fuel_2_cost*om_opt_fuel_2_usage*(1+inflation_rate/100+om_opt_fuel_2_cost_escal/100)^BN2,"")</f>
        <v/>
      </c>
      <c r="BP37" s="76" t="str">
        <f t="shared" si="20"/>
        <v/>
      </c>
      <c r="BQ37" s="76" t="str">
        <f t="shared" si="20"/>
        <v/>
      </c>
      <c r="BR37" s="76" t="str">
        <f t="shared" si="20"/>
        <v/>
      </c>
      <c r="BS37" s="76" t="str">
        <f t="shared" si="20"/>
        <v/>
      </c>
      <c r="BT37" s="76" t="str">
        <f t="shared" si="20"/>
        <v/>
      </c>
      <c r="BU37" s="76" t="str">
        <f t="shared" si="20"/>
        <v/>
      </c>
      <c r="BV37" s="76" t="str">
        <f t="shared" si="20"/>
        <v/>
      </c>
      <c r="BW37" s="76" t="str">
        <f t="shared" si="20"/>
        <v/>
      </c>
      <c r="BX37" s="76" t="str">
        <f t="shared" si="20"/>
        <v/>
      </c>
      <c r="BY37" s="76" t="str">
        <f t="shared" si="20"/>
        <v/>
      </c>
      <c r="BZ37" s="76" t="str">
        <f t="shared" si="20"/>
        <v/>
      </c>
      <c r="CA37" s="76" t="str">
        <f t="shared" si="20"/>
        <v/>
      </c>
      <c r="CB37" s="76" t="str">
        <f t="shared" si="20"/>
        <v/>
      </c>
      <c r="CC37" s="76" t="str">
        <f t="shared" si="20"/>
        <v/>
      </c>
      <c r="CD37" s="76" t="str">
        <f t="shared" si="20"/>
        <v/>
      </c>
      <c r="CE37" s="76" t="str">
        <f t="shared" si="20"/>
        <v/>
      </c>
      <c r="CF37" s="76" t="str">
        <f t="shared" si="20"/>
        <v/>
      </c>
      <c r="CG37" s="76" t="str">
        <f t="shared" si="20"/>
        <v/>
      </c>
      <c r="CH37" s="76" t="str">
        <f t="shared" si="20"/>
        <v/>
      </c>
      <c r="CI37" s="76" t="str">
        <f t="shared" si="20"/>
        <v/>
      </c>
      <c r="CJ37" s="76" t="str">
        <f t="shared" si="20"/>
        <v/>
      </c>
      <c r="CK37" s="76" t="str">
        <f t="shared" si="20"/>
        <v/>
      </c>
      <c r="CL37" s="76" t="str">
        <f t="shared" si="20"/>
        <v/>
      </c>
      <c r="CM37" s="76" t="str">
        <f t="shared" si="20"/>
        <v/>
      </c>
      <c r="CN37" s="76" t="str">
        <f t="shared" si="20"/>
        <v/>
      </c>
      <c r="CO37" s="76" t="str">
        <f t="shared" si="20"/>
        <v/>
      </c>
      <c r="CP37" s="76" t="str">
        <f t="shared" si="20"/>
        <v/>
      </c>
      <c r="CQ37" s="76" t="str">
        <f t="shared" si="20"/>
        <v/>
      </c>
      <c r="CR37" s="76" t="str">
        <f t="shared" si="20"/>
        <v/>
      </c>
      <c r="CS37" s="76" t="str">
        <f t="shared" si="20"/>
        <v/>
      </c>
      <c r="CT37" s="76" t="str">
        <f t="shared" si="20"/>
        <v/>
      </c>
      <c r="CU37" s="76" t="str">
        <f t="shared" si="20"/>
        <v/>
      </c>
      <c r="CV37" s="76" t="str">
        <f t="shared" si="20"/>
        <v/>
      </c>
      <c r="CW37" s="76" t="str">
        <f t="shared" si="20"/>
        <v/>
      </c>
      <c r="CX37" s="76" t="str">
        <f t="shared" si="20"/>
        <v/>
      </c>
    </row>
    <row r="38" spans="1:102" x14ac:dyDescent="0.25">
      <c r="A38" s="63" t="s">
        <v>0</v>
      </c>
      <c r="B38" s="76"/>
      <c r="C38" s="76">
        <f t="shared" ref="C38:AH38" si="21">IF(ISNUMBER(outYear),total_installed_cost*insurance_rate/100*(1+inflation_rate/100)^B2,"")</f>
        <v>0</v>
      </c>
      <c r="D38" s="76">
        <f t="shared" si="21"/>
        <v>0</v>
      </c>
      <c r="E38" s="76">
        <f t="shared" si="21"/>
        <v>0</v>
      </c>
      <c r="F38" s="76">
        <f t="shared" si="21"/>
        <v>0</v>
      </c>
      <c r="G38" s="76">
        <f t="shared" si="21"/>
        <v>0</v>
      </c>
      <c r="H38" s="76">
        <f t="shared" si="21"/>
        <v>0</v>
      </c>
      <c r="I38" s="76">
        <f t="shared" si="21"/>
        <v>0</v>
      </c>
      <c r="J38" s="76">
        <f t="shared" si="21"/>
        <v>0</v>
      </c>
      <c r="K38" s="76">
        <f t="shared" si="21"/>
        <v>0</v>
      </c>
      <c r="L38" s="76">
        <f t="shared" si="21"/>
        <v>0</v>
      </c>
      <c r="M38" s="76">
        <f t="shared" si="21"/>
        <v>0</v>
      </c>
      <c r="N38" s="76">
        <f t="shared" si="21"/>
        <v>0</v>
      </c>
      <c r="O38" s="76">
        <f t="shared" si="21"/>
        <v>0</v>
      </c>
      <c r="P38" s="76">
        <f t="shared" si="21"/>
        <v>0</v>
      </c>
      <c r="Q38" s="76">
        <f t="shared" si="21"/>
        <v>0</v>
      </c>
      <c r="R38" s="76">
        <f t="shared" si="21"/>
        <v>0</v>
      </c>
      <c r="S38" s="76">
        <f t="shared" si="21"/>
        <v>0</v>
      </c>
      <c r="T38" s="76">
        <f t="shared" si="21"/>
        <v>0</v>
      </c>
      <c r="U38" s="76">
        <f t="shared" si="21"/>
        <v>0</v>
      </c>
      <c r="V38" s="76">
        <f t="shared" si="21"/>
        <v>0</v>
      </c>
      <c r="W38" s="76">
        <f t="shared" si="21"/>
        <v>0</v>
      </c>
      <c r="X38" s="76">
        <f t="shared" si="21"/>
        <v>0</v>
      </c>
      <c r="Y38" s="76">
        <f t="shared" si="21"/>
        <v>0</v>
      </c>
      <c r="Z38" s="76">
        <f t="shared" si="21"/>
        <v>0</v>
      </c>
      <c r="AA38" s="76">
        <f t="shared" si="21"/>
        <v>0</v>
      </c>
      <c r="AB38" s="76">
        <f t="shared" si="21"/>
        <v>0</v>
      </c>
      <c r="AC38" s="76">
        <f t="shared" si="21"/>
        <v>0</v>
      </c>
      <c r="AD38" s="76">
        <f t="shared" si="21"/>
        <v>0</v>
      </c>
      <c r="AE38" s="76">
        <f t="shared" si="21"/>
        <v>0</v>
      </c>
      <c r="AF38" s="76">
        <f t="shared" si="21"/>
        <v>0</v>
      </c>
      <c r="AG38" s="76" t="str">
        <f t="shared" si="21"/>
        <v/>
      </c>
      <c r="AH38" s="76" t="str">
        <f t="shared" si="21"/>
        <v/>
      </c>
      <c r="AI38" s="76" t="str">
        <f t="shared" ref="AI38:BN38" si="22">IF(ISNUMBER(outYear),total_installed_cost*insurance_rate/100*(1+inflation_rate/100)^AH2,"")</f>
        <v/>
      </c>
      <c r="AJ38" s="76" t="str">
        <f t="shared" si="22"/>
        <v/>
      </c>
      <c r="AK38" s="76" t="str">
        <f t="shared" si="22"/>
        <v/>
      </c>
      <c r="AL38" s="76" t="str">
        <f t="shared" si="22"/>
        <v/>
      </c>
      <c r="AM38" s="76" t="str">
        <f t="shared" si="22"/>
        <v/>
      </c>
      <c r="AN38" s="76" t="str">
        <f t="shared" si="22"/>
        <v/>
      </c>
      <c r="AO38" s="76" t="str">
        <f t="shared" si="22"/>
        <v/>
      </c>
      <c r="AP38" s="76" t="str">
        <f t="shared" si="22"/>
        <v/>
      </c>
      <c r="AQ38" s="76" t="str">
        <f t="shared" si="22"/>
        <v/>
      </c>
      <c r="AR38" s="76" t="str">
        <f t="shared" si="22"/>
        <v/>
      </c>
      <c r="AS38" s="76" t="str">
        <f t="shared" si="22"/>
        <v/>
      </c>
      <c r="AT38" s="76" t="str">
        <f t="shared" si="22"/>
        <v/>
      </c>
      <c r="AU38" s="76" t="str">
        <f t="shared" si="22"/>
        <v/>
      </c>
      <c r="AV38" s="76" t="str">
        <f t="shared" si="22"/>
        <v/>
      </c>
      <c r="AW38" s="76" t="str">
        <f t="shared" si="22"/>
        <v/>
      </c>
      <c r="AX38" s="76" t="str">
        <f t="shared" si="22"/>
        <v/>
      </c>
      <c r="AY38" s="76" t="str">
        <f t="shared" si="22"/>
        <v/>
      </c>
      <c r="AZ38" s="76" t="str">
        <f t="shared" si="22"/>
        <v/>
      </c>
      <c r="BA38" s="76" t="str">
        <f t="shared" si="22"/>
        <v/>
      </c>
      <c r="BB38" s="76" t="str">
        <f t="shared" si="22"/>
        <v/>
      </c>
      <c r="BC38" s="76" t="str">
        <f t="shared" si="22"/>
        <v/>
      </c>
      <c r="BD38" s="76" t="str">
        <f t="shared" si="22"/>
        <v/>
      </c>
      <c r="BE38" s="76" t="str">
        <f t="shared" si="22"/>
        <v/>
      </c>
      <c r="BF38" s="76" t="str">
        <f t="shared" si="22"/>
        <v/>
      </c>
      <c r="BG38" s="76" t="str">
        <f t="shared" si="22"/>
        <v/>
      </c>
      <c r="BH38" s="76" t="str">
        <f t="shared" si="22"/>
        <v/>
      </c>
      <c r="BI38" s="76" t="str">
        <f t="shared" si="22"/>
        <v/>
      </c>
      <c r="BJ38" s="76" t="str">
        <f t="shared" si="22"/>
        <v/>
      </c>
      <c r="BK38" s="76" t="str">
        <f t="shared" si="22"/>
        <v/>
      </c>
      <c r="BL38" s="76" t="str">
        <f t="shared" si="22"/>
        <v/>
      </c>
      <c r="BM38" s="76" t="str">
        <f t="shared" si="22"/>
        <v/>
      </c>
      <c r="BN38" s="76" t="str">
        <f t="shared" si="22"/>
        <v/>
      </c>
      <c r="BO38" s="76" t="str">
        <f t="shared" ref="BO38:CX38" si="23">IF(ISNUMBER(outYear),total_installed_cost*insurance_rate/100*(1+inflation_rate/100)^BN2,"")</f>
        <v/>
      </c>
      <c r="BP38" s="76" t="str">
        <f t="shared" si="23"/>
        <v/>
      </c>
      <c r="BQ38" s="76" t="str">
        <f t="shared" si="23"/>
        <v/>
      </c>
      <c r="BR38" s="76" t="str">
        <f t="shared" si="23"/>
        <v/>
      </c>
      <c r="BS38" s="76" t="str">
        <f t="shared" si="23"/>
        <v/>
      </c>
      <c r="BT38" s="76" t="str">
        <f t="shared" si="23"/>
        <v/>
      </c>
      <c r="BU38" s="76" t="str">
        <f t="shared" si="23"/>
        <v/>
      </c>
      <c r="BV38" s="76" t="str">
        <f t="shared" si="23"/>
        <v/>
      </c>
      <c r="BW38" s="76" t="str">
        <f t="shared" si="23"/>
        <v/>
      </c>
      <c r="BX38" s="76" t="str">
        <f t="shared" si="23"/>
        <v/>
      </c>
      <c r="BY38" s="76" t="str">
        <f t="shared" si="23"/>
        <v/>
      </c>
      <c r="BZ38" s="76" t="str">
        <f t="shared" si="23"/>
        <v/>
      </c>
      <c r="CA38" s="76" t="str">
        <f t="shared" si="23"/>
        <v/>
      </c>
      <c r="CB38" s="76" t="str">
        <f t="shared" si="23"/>
        <v/>
      </c>
      <c r="CC38" s="76" t="str">
        <f t="shared" si="23"/>
        <v/>
      </c>
      <c r="CD38" s="76" t="str">
        <f t="shared" si="23"/>
        <v/>
      </c>
      <c r="CE38" s="76" t="str">
        <f t="shared" si="23"/>
        <v/>
      </c>
      <c r="CF38" s="76" t="str">
        <f t="shared" si="23"/>
        <v/>
      </c>
      <c r="CG38" s="76" t="str">
        <f t="shared" si="23"/>
        <v/>
      </c>
      <c r="CH38" s="76" t="str">
        <f t="shared" si="23"/>
        <v/>
      </c>
      <c r="CI38" s="76" t="str">
        <f t="shared" si="23"/>
        <v/>
      </c>
      <c r="CJ38" s="76" t="str">
        <f t="shared" si="23"/>
        <v/>
      </c>
      <c r="CK38" s="76" t="str">
        <f t="shared" si="23"/>
        <v/>
      </c>
      <c r="CL38" s="76" t="str">
        <f t="shared" si="23"/>
        <v/>
      </c>
      <c r="CM38" s="76" t="str">
        <f t="shared" si="23"/>
        <v/>
      </c>
      <c r="CN38" s="76" t="str">
        <f t="shared" si="23"/>
        <v/>
      </c>
      <c r="CO38" s="76" t="str">
        <f t="shared" si="23"/>
        <v/>
      </c>
      <c r="CP38" s="76" t="str">
        <f t="shared" si="23"/>
        <v/>
      </c>
      <c r="CQ38" s="76" t="str">
        <f t="shared" si="23"/>
        <v/>
      </c>
      <c r="CR38" s="76" t="str">
        <f t="shared" si="23"/>
        <v/>
      </c>
      <c r="CS38" s="76" t="str">
        <f t="shared" si="23"/>
        <v/>
      </c>
      <c r="CT38" s="76" t="str">
        <f t="shared" si="23"/>
        <v/>
      </c>
      <c r="CU38" s="76" t="str">
        <f t="shared" si="23"/>
        <v/>
      </c>
      <c r="CV38" s="76" t="str">
        <f t="shared" si="23"/>
        <v/>
      </c>
      <c r="CW38" s="76" t="str">
        <f t="shared" si="23"/>
        <v/>
      </c>
      <c r="CX38" s="76" t="str">
        <f t="shared" si="23"/>
        <v/>
      </c>
    </row>
    <row r="39" spans="1:102" x14ac:dyDescent="0.25">
      <c r="A39" s="55" t="s">
        <v>127</v>
      </c>
      <c r="B39" s="76"/>
      <c r="C39" s="76">
        <f t="shared" ref="C39:AH39" si="24">IF(ISNUMBER(outYear),C43*property_tax_rate/100,"")</f>
        <v>0</v>
      </c>
      <c r="D39" s="76">
        <f t="shared" si="24"/>
        <v>0</v>
      </c>
      <c r="E39" s="76">
        <f t="shared" si="24"/>
        <v>0</v>
      </c>
      <c r="F39" s="76">
        <f t="shared" si="24"/>
        <v>0</v>
      </c>
      <c r="G39" s="76">
        <f t="shared" si="24"/>
        <v>0</v>
      </c>
      <c r="H39" s="76">
        <f t="shared" si="24"/>
        <v>0</v>
      </c>
      <c r="I39" s="76">
        <f t="shared" si="24"/>
        <v>0</v>
      </c>
      <c r="J39" s="76">
        <f t="shared" si="24"/>
        <v>0</v>
      </c>
      <c r="K39" s="76">
        <f t="shared" si="24"/>
        <v>0</v>
      </c>
      <c r="L39" s="76">
        <f t="shared" si="24"/>
        <v>0</v>
      </c>
      <c r="M39" s="76">
        <f t="shared" si="24"/>
        <v>0</v>
      </c>
      <c r="N39" s="76">
        <f t="shared" si="24"/>
        <v>0</v>
      </c>
      <c r="O39" s="76">
        <f t="shared" si="24"/>
        <v>0</v>
      </c>
      <c r="P39" s="76">
        <f t="shared" si="24"/>
        <v>0</v>
      </c>
      <c r="Q39" s="76">
        <f t="shared" si="24"/>
        <v>0</v>
      </c>
      <c r="R39" s="76">
        <f t="shared" si="24"/>
        <v>0</v>
      </c>
      <c r="S39" s="76">
        <f t="shared" si="24"/>
        <v>0</v>
      </c>
      <c r="T39" s="76">
        <f t="shared" si="24"/>
        <v>0</v>
      </c>
      <c r="U39" s="76">
        <f t="shared" si="24"/>
        <v>0</v>
      </c>
      <c r="V39" s="76">
        <f t="shared" si="24"/>
        <v>0</v>
      </c>
      <c r="W39" s="76">
        <f t="shared" si="24"/>
        <v>0</v>
      </c>
      <c r="X39" s="76">
        <f t="shared" si="24"/>
        <v>0</v>
      </c>
      <c r="Y39" s="76">
        <f t="shared" si="24"/>
        <v>0</v>
      </c>
      <c r="Z39" s="76">
        <f t="shared" si="24"/>
        <v>0</v>
      </c>
      <c r="AA39" s="76">
        <f t="shared" si="24"/>
        <v>0</v>
      </c>
      <c r="AB39" s="76">
        <f t="shared" si="24"/>
        <v>0</v>
      </c>
      <c r="AC39" s="76">
        <f t="shared" si="24"/>
        <v>0</v>
      </c>
      <c r="AD39" s="76">
        <f t="shared" si="24"/>
        <v>0</v>
      </c>
      <c r="AE39" s="76">
        <f t="shared" si="24"/>
        <v>0</v>
      </c>
      <c r="AF39" s="76">
        <f t="shared" si="24"/>
        <v>0</v>
      </c>
      <c r="AG39" s="76" t="str">
        <f t="shared" si="24"/>
        <v/>
      </c>
      <c r="AH39" s="76" t="str">
        <f t="shared" si="24"/>
        <v/>
      </c>
      <c r="AI39" s="76" t="str">
        <f t="shared" ref="AI39:BN39" si="25">IF(ISNUMBER(outYear),AI43*property_tax_rate/100,"")</f>
        <v/>
      </c>
      <c r="AJ39" s="76" t="str">
        <f t="shared" si="25"/>
        <v/>
      </c>
      <c r="AK39" s="76" t="str">
        <f t="shared" si="25"/>
        <v/>
      </c>
      <c r="AL39" s="76" t="str">
        <f t="shared" si="25"/>
        <v/>
      </c>
      <c r="AM39" s="76" t="str">
        <f t="shared" si="25"/>
        <v/>
      </c>
      <c r="AN39" s="76" t="str">
        <f t="shared" si="25"/>
        <v/>
      </c>
      <c r="AO39" s="76" t="str">
        <f t="shared" si="25"/>
        <v/>
      </c>
      <c r="AP39" s="76" t="str">
        <f t="shared" si="25"/>
        <v/>
      </c>
      <c r="AQ39" s="76" t="str">
        <f t="shared" si="25"/>
        <v/>
      </c>
      <c r="AR39" s="76" t="str">
        <f t="shared" si="25"/>
        <v/>
      </c>
      <c r="AS39" s="76" t="str">
        <f t="shared" si="25"/>
        <v/>
      </c>
      <c r="AT39" s="76" t="str">
        <f t="shared" si="25"/>
        <v/>
      </c>
      <c r="AU39" s="76" t="str">
        <f t="shared" si="25"/>
        <v/>
      </c>
      <c r="AV39" s="76" t="str">
        <f t="shared" si="25"/>
        <v/>
      </c>
      <c r="AW39" s="76" t="str">
        <f t="shared" si="25"/>
        <v/>
      </c>
      <c r="AX39" s="76" t="str">
        <f t="shared" si="25"/>
        <v/>
      </c>
      <c r="AY39" s="76" t="str">
        <f t="shared" si="25"/>
        <v/>
      </c>
      <c r="AZ39" s="76" t="str">
        <f t="shared" si="25"/>
        <v/>
      </c>
      <c r="BA39" s="76" t="str">
        <f t="shared" si="25"/>
        <v/>
      </c>
      <c r="BB39" s="76" t="str">
        <f t="shared" si="25"/>
        <v/>
      </c>
      <c r="BC39" s="76" t="str">
        <f t="shared" si="25"/>
        <v/>
      </c>
      <c r="BD39" s="76" t="str">
        <f t="shared" si="25"/>
        <v/>
      </c>
      <c r="BE39" s="76" t="str">
        <f t="shared" si="25"/>
        <v/>
      </c>
      <c r="BF39" s="76" t="str">
        <f t="shared" si="25"/>
        <v/>
      </c>
      <c r="BG39" s="76" t="str">
        <f t="shared" si="25"/>
        <v/>
      </c>
      <c r="BH39" s="76" t="str">
        <f t="shared" si="25"/>
        <v/>
      </c>
      <c r="BI39" s="76" t="str">
        <f t="shared" si="25"/>
        <v/>
      </c>
      <c r="BJ39" s="76" t="str">
        <f t="shared" si="25"/>
        <v/>
      </c>
      <c r="BK39" s="76" t="str">
        <f t="shared" si="25"/>
        <v/>
      </c>
      <c r="BL39" s="76" t="str">
        <f t="shared" si="25"/>
        <v/>
      </c>
      <c r="BM39" s="76" t="str">
        <f t="shared" si="25"/>
        <v/>
      </c>
      <c r="BN39" s="76" t="str">
        <f t="shared" si="25"/>
        <v/>
      </c>
      <c r="BO39" s="76" t="str">
        <f t="shared" ref="BO39:CX39" si="26">IF(ISNUMBER(outYear),BO43*property_tax_rate/100,"")</f>
        <v/>
      </c>
      <c r="BP39" s="76" t="str">
        <f t="shared" si="26"/>
        <v/>
      </c>
      <c r="BQ39" s="76" t="str">
        <f t="shared" si="26"/>
        <v/>
      </c>
      <c r="BR39" s="76" t="str">
        <f t="shared" si="26"/>
        <v/>
      </c>
      <c r="BS39" s="76" t="str">
        <f t="shared" si="26"/>
        <v/>
      </c>
      <c r="BT39" s="76" t="str">
        <f t="shared" si="26"/>
        <v/>
      </c>
      <c r="BU39" s="76" t="str">
        <f t="shared" si="26"/>
        <v/>
      </c>
      <c r="BV39" s="76" t="str">
        <f t="shared" si="26"/>
        <v/>
      </c>
      <c r="BW39" s="76" t="str">
        <f t="shared" si="26"/>
        <v/>
      </c>
      <c r="BX39" s="76" t="str">
        <f t="shared" si="26"/>
        <v/>
      </c>
      <c r="BY39" s="76" t="str">
        <f t="shared" si="26"/>
        <v/>
      </c>
      <c r="BZ39" s="76" t="str">
        <f t="shared" si="26"/>
        <v/>
      </c>
      <c r="CA39" s="76" t="str">
        <f t="shared" si="26"/>
        <v/>
      </c>
      <c r="CB39" s="76" t="str">
        <f t="shared" si="26"/>
        <v/>
      </c>
      <c r="CC39" s="76" t="str">
        <f t="shared" si="26"/>
        <v/>
      </c>
      <c r="CD39" s="76" t="str">
        <f t="shared" si="26"/>
        <v/>
      </c>
      <c r="CE39" s="76" t="str">
        <f t="shared" si="26"/>
        <v/>
      </c>
      <c r="CF39" s="76" t="str">
        <f t="shared" si="26"/>
        <v/>
      </c>
      <c r="CG39" s="76" t="str">
        <f t="shared" si="26"/>
        <v/>
      </c>
      <c r="CH39" s="76" t="str">
        <f t="shared" si="26"/>
        <v/>
      </c>
      <c r="CI39" s="76" t="str">
        <f t="shared" si="26"/>
        <v/>
      </c>
      <c r="CJ39" s="76" t="str">
        <f t="shared" si="26"/>
        <v/>
      </c>
      <c r="CK39" s="76" t="str">
        <f t="shared" si="26"/>
        <v/>
      </c>
      <c r="CL39" s="76" t="str">
        <f t="shared" si="26"/>
        <v/>
      </c>
      <c r="CM39" s="76" t="str">
        <f t="shared" si="26"/>
        <v/>
      </c>
      <c r="CN39" s="76" t="str">
        <f t="shared" si="26"/>
        <v/>
      </c>
      <c r="CO39" s="76" t="str">
        <f t="shared" si="26"/>
        <v/>
      </c>
      <c r="CP39" s="76" t="str">
        <f t="shared" si="26"/>
        <v/>
      </c>
      <c r="CQ39" s="76" t="str">
        <f t="shared" si="26"/>
        <v/>
      </c>
      <c r="CR39" s="76" t="str">
        <f t="shared" si="26"/>
        <v/>
      </c>
      <c r="CS39" s="76" t="str">
        <f t="shared" si="26"/>
        <v/>
      </c>
      <c r="CT39" s="76" t="str">
        <f t="shared" si="26"/>
        <v/>
      </c>
      <c r="CU39" s="76" t="str">
        <f t="shared" si="26"/>
        <v/>
      </c>
      <c r="CV39" s="76" t="str">
        <f t="shared" si="26"/>
        <v/>
      </c>
      <c r="CW39" s="76" t="str">
        <f t="shared" si="26"/>
        <v/>
      </c>
      <c r="CX39" s="76" t="str">
        <f t="shared" si="26"/>
        <v/>
      </c>
    </row>
    <row r="40" spans="1:102" x14ac:dyDescent="0.25">
      <c r="A40" s="55" t="s">
        <v>120</v>
      </c>
      <c r="B40" s="76"/>
      <c r="C40" s="76">
        <f t="shared" ref="C40:AH40" si="27">IF(ISNUMBER(outYear),IF((outYear=analysis_period),total_installed_cost*salvage_percentage/100,0),"")</f>
        <v>0</v>
      </c>
      <c r="D40" s="76">
        <f t="shared" si="27"/>
        <v>0</v>
      </c>
      <c r="E40" s="76">
        <f t="shared" si="27"/>
        <v>0</v>
      </c>
      <c r="F40" s="76">
        <f t="shared" si="27"/>
        <v>0</v>
      </c>
      <c r="G40" s="76">
        <f t="shared" si="27"/>
        <v>0</v>
      </c>
      <c r="H40" s="76">
        <f t="shared" si="27"/>
        <v>0</v>
      </c>
      <c r="I40" s="76">
        <f t="shared" si="27"/>
        <v>0</v>
      </c>
      <c r="J40" s="76">
        <f t="shared" si="27"/>
        <v>0</v>
      </c>
      <c r="K40" s="76">
        <f t="shared" si="27"/>
        <v>0</v>
      </c>
      <c r="L40" s="76">
        <f t="shared" si="27"/>
        <v>0</v>
      </c>
      <c r="M40" s="76">
        <f t="shared" si="27"/>
        <v>0</v>
      </c>
      <c r="N40" s="76">
        <f t="shared" si="27"/>
        <v>0</v>
      </c>
      <c r="O40" s="76">
        <f t="shared" si="27"/>
        <v>0</v>
      </c>
      <c r="P40" s="76">
        <f t="shared" si="27"/>
        <v>0</v>
      </c>
      <c r="Q40" s="76">
        <f t="shared" si="27"/>
        <v>0</v>
      </c>
      <c r="R40" s="76">
        <f t="shared" si="27"/>
        <v>0</v>
      </c>
      <c r="S40" s="76">
        <f t="shared" si="27"/>
        <v>0</v>
      </c>
      <c r="T40" s="76">
        <f t="shared" si="27"/>
        <v>0</v>
      </c>
      <c r="U40" s="76">
        <f t="shared" si="27"/>
        <v>0</v>
      </c>
      <c r="V40" s="76">
        <f t="shared" si="27"/>
        <v>0</v>
      </c>
      <c r="W40" s="76">
        <f t="shared" si="27"/>
        <v>0</v>
      </c>
      <c r="X40" s="76">
        <f t="shared" si="27"/>
        <v>0</v>
      </c>
      <c r="Y40" s="76">
        <f t="shared" si="27"/>
        <v>0</v>
      </c>
      <c r="Z40" s="76">
        <f t="shared" si="27"/>
        <v>0</v>
      </c>
      <c r="AA40" s="76">
        <f t="shared" si="27"/>
        <v>0</v>
      </c>
      <c r="AB40" s="76">
        <f t="shared" si="27"/>
        <v>0</v>
      </c>
      <c r="AC40" s="76">
        <f t="shared" si="27"/>
        <v>0</v>
      </c>
      <c r="AD40" s="76">
        <f t="shared" si="27"/>
        <v>0</v>
      </c>
      <c r="AE40" s="76">
        <f t="shared" si="27"/>
        <v>0</v>
      </c>
      <c r="AF40" s="76">
        <f t="shared" si="27"/>
        <v>4397400</v>
      </c>
      <c r="AG40" s="76" t="str">
        <f t="shared" si="27"/>
        <v/>
      </c>
      <c r="AH40" s="76" t="str">
        <f t="shared" si="27"/>
        <v/>
      </c>
      <c r="AI40" s="76" t="str">
        <f t="shared" ref="AI40:BN40" si="28">IF(ISNUMBER(outYear),IF((outYear=analysis_period),total_installed_cost*salvage_percentage/100,0),"")</f>
        <v/>
      </c>
      <c r="AJ40" s="76" t="str">
        <f t="shared" si="28"/>
        <v/>
      </c>
      <c r="AK40" s="76" t="str">
        <f t="shared" si="28"/>
        <v/>
      </c>
      <c r="AL40" s="76" t="str">
        <f t="shared" si="28"/>
        <v/>
      </c>
      <c r="AM40" s="76" t="str">
        <f t="shared" si="28"/>
        <v/>
      </c>
      <c r="AN40" s="76" t="str">
        <f t="shared" si="28"/>
        <v/>
      </c>
      <c r="AO40" s="76" t="str">
        <f t="shared" si="28"/>
        <v/>
      </c>
      <c r="AP40" s="76" t="str">
        <f t="shared" si="28"/>
        <v/>
      </c>
      <c r="AQ40" s="76" t="str">
        <f t="shared" si="28"/>
        <v/>
      </c>
      <c r="AR40" s="76" t="str">
        <f t="shared" si="28"/>
        <v/>
      </c>
      <c r="AS40" s="76" t="str">
        <f t="shared" si="28"/>
        <v/>
      </c>
      <c r="AT40" s="76" t="str">
        <f t="shared" si="28"/>
        <v/>
      </c>
      <c r="AU40" s="76" t="str">
        <f t="shared" si="28"/>
        <v/>
      </c>
      <c r="AV40" s="76" t="str">
        <f t="shared" si="28"/>
        <v/>
      </c>
      <c r="AW40" s="76" t="str">
        <f t="shared" si="28"/>
        <v/>
      </c>
      <c r="AX40" s="76" t="str">
        <f t="shared" si="28"/>
        <v/>
      </c>
      <c r="AY40" s="76" t="str">
        <f t="shared" si="28"/>
        <v/>
      </c>
      <c r="AZ40" s="76" t="str">
        <f t="shared" si="28"/>
        <v/>
      </c>
      <c r="BA40" s="76" t="str">
        <f t="shared" si="28"/>
        <v/>
      </c>
      <c r="BB40" s="76" t="str">
        <f t="shared" si="28"/>
        <v/>
      </c>
      <c r="BC40" s="76" t="str">
        <f t="shared" si="28"/>
        <v/>
      </c>
      <c r="BD40" s="76" t="str">
        <f t="shared" si="28"/>
        <v/>
      </c>
      <c r="BE40" s="76" t="str">
        <f t="shared" si="28"/>
        <v/>
      </c>
      <c r="BF40" s="76" t="str">
        <f t="shared" si="28"/>
        <v/>
      </c>
      <c r="BG40" s="76" t="str">
        <f t="shared" si="28"/>
        <v/>
      </c>
      <c r="BH40" s="76" t="str">
        <f t="shared" si="28"/>
        <v/>
      </c>
      <c r="BI40" s="76" t="str">
        <f t="shared" si="28"/>
        <v/>
      </c>
      <c r="BJ40" s="76" t="str">
        <f t="shared" si="28"/>
        <v/>
      </c>
      <c r="BK40" s="76" t="str">
        <f t="shared" si="28"/>
        <v/>
      </c>
      <c r="BL40" s="76" t="str">
        <f t="shared" si="28"/>
        <v/>
      </c>
      <c r="BM40" s="76" t="str">
        <f t="shared" si="28"/>
        <v/>
      </c>
      <c r="BN40" s="76" t="str">
        <f t="shared" si="28"/>
        <v/>
      </c>
      <c r="BO40" s="76" t="str">
        <f t="shared" ref="BO40:CX40" si="29">IF(ISNUMBER(outYear),IF((outYear=analysis_period),total_installed_cost*salvage_percentage/100,0),"")</f>
        <v/>
      </c>
      <c r="BP40" s="76" t="str">
        <f t="shared" si="29"/>
        <v/>
      </c>
      <c r="BQ40" s="76" t="str">
        <f t="shared" si="29"/>
        <v/>
      </c>
      <c r="BR40" s="76" t="str">
        <f t="shared" si="29"/>
        <v/>
      </c>
      <c r="BS40" s="76" t="str">
        <f t="shared" si="29"/>
        <v/>
      </c>
      <c r="BT40" s="76" t="str">
        <f t="shared" si="29"/>
        <v/>
      </c>
      <c r="BU40" s="76" t="str">
        <f t="shared" si="29"/>
        <v/>
      </c>
      <c r="BV40" s="76" t="str">
        <f t="shared" si="29"/>
        <v/>
      </c>
      <c r="BW40" s="76" t="str">
        <f t="shared" si="29"/>
        <v/>
      </c>
      <c r="BX40" s="76" t="str">
        <f t="shared" si="29"/>
        <v/>
      </c>
      <c r="BY40" s="76" t="str">
        <f t="shared" si="29"/>
        <v/>
      </c>
      <c r="BZ40" s="76" t="str">
        <f t="shared" si="29"/>
        <v/>
      </c>
      <c r="CA40" s="76" t="str">
        <f t="shared" si="29"/>
        <v/>
      </c>
      <c r="CB40" s="76" t="str">
        <f t="shared" si="29"/>
        <v/>
      </c>
      <c r="CC40" s="76" t="str">
        <f t="shared" si="29"/>
        <v/>
      </c>
      <c r="CD40" s="76" t="str">
        <f t="shared" si="29"/>
        <v/>
      </c>
      <c r="CE40" s="76" t="str">
        <f t="shared" si="29"/>
        <v/>
      </c>
      <c r="CF40" s="76" t="str">
        <f t="shared" si="29"/>
        <v/>
      </c>
      <c r="CG40" s="76" t="str">
        <f t="shared" si="29"/>
        <v/>
      </c>
      <c r="CH40" s="76" t="str">
        <f t="shared" si="29"/>
        <v/>
      </c>
      <c r="CI40" s="76" t="str">
        <f t="shared" si="29"/>
        <v/>
      </c>
      <c r="CJ40" s="76" t="str">
        <f t="shared" si="29"/>
        <v/>
      </c>
      <c r="CK40" s="76" t="str">
        <f t="shared" si="29"/>
        <v/>
      </c>
      <c r="CL40" s="76" t="str">
        <f t="shared" si="29"/>
        <v/>
      </c>
      <c r="CM40" s="76" t="str">
        <f t="shared" si="29"/>
        <v/>
      </c>
      <c r="CN40" s="76" t="str">
        <f t="shared" si="29"/>
        <v/>
      </c>
      <c r="CO40" s="76" t="str">
        <f t="shared" si="29"/>
        <v/>
      </c>
      <c r="CP40" s="76" t="str">
        <f t="shared" si="29"/>
        <v/>
      </c>
      <c r="CQ40" s="76" t="str">
        <f t="shared" si="29"/>
        <v/>
      </c>
      <c r="CR40" s="76" t="str">
        <f t="shared" si="29"/>
        <v/>
      </c>
      <c r="CS40" s="76" t="str">
        <f t="shared" si="29"/>
        <v/>
      </c>
      <c r="CT40" s="76" t="str">
        <f t="shared" si="29"/>
        <v/>
      </c>
      <c r="CU40" s="76" t="str">
        <f t="shared" si="29"/>
        <v/>
      </c>
      <c r="CV40" s="76" t="str">
        <f t="shared" si="29"/>
        <v/>
      </c>
      <c r="CW40" s="76" t="str">
        <f t="shared" si="29"/>
        <v/>
      </c>
      <c r="CX40" s="76" t="str">
        <f t="shared" si="29"/>
        <v/>
      </c>
    </row>
    <row r="41" spans="1:102" x14ac:dyDescent="0.25">
      <c r="A41" s="65" t="s">
        <v>58</v>
      </c>
      <c r="B41" s="77"/>
      <c r="C41" s="77">
        <f t="shared" ref="C41:AH41" si="30">IF(ISNUMBER(outYear),SUM(C16:C39)-C40,"")</f>
        <v>263560.3</v>
      </c>
      <c r="D41" s="77">
        <f t="shared" si="30"/>
        <v>270202.40000000002</v>
      </c>
      <c r="E41" s="77">
        <f t="shared" si="30"/>
        <v>276802.5</v>
      </c>
      <c r="F41" s="77">
        <f t="shared" si="30"/>
        <v>283876.63750000001</v>
      </c>
      <c r="G41" s="77">
        <f t="shared" si="30"/>
        <v>291047.42593749991</v>
      </c>
      <c r="H41" s="77">
        <f t="shared" si="30"/>
        <v>298211.15658593748</v>
      </c>
      <c r="I41" s="77">
        <f t="shared" si="30"/>
        <v>305514.40050058585</v>
      </c>
      <c r="J41" s="77">
        <f t="shared" si="30"/>
        <v>313566.91051310051</v>
      </c>
      <c r="K41" s="77">
        <f t="shared" si="30"/>
        <v>321256.72327592806</v>
      </c>
      <c r="L41" s="77">
        <f t="shared" si="30"/>
        <v>329011.46135782619</v>
      </c>
      <c r="M41" s="77">
        <f t="shared" si="30"/>
        <v>337652.13539177179</v>
      </c>
      <c r="N41" s="77">
        <f t="shared" si="30"/>
        <v>345968.3462765661</v>
      </c>
      <c r="O41" s="77">
        <f t="shared" si="30"/>
        <v>354472.18743348023</v>
      </c>
      <c r="P41" s="77">
        <f t="shared" si="30"/>
        <v>363039.94711931719</v>
      </c>
      <c r="Q41" s="77">
        <f t="shared" si="30"/>
        <v>372189.01079730008</v>
      </c>
      <c r="R41" s="77">
        <f t="shared" si="30"/>
        <v>381462.26356723264</v>
      </c>
      <c r="S41" s="77">
        <f t="shared" si="30"/>
        <v>390885.99265641347</v>
      </c>
      <c r="T41" s="77">
        <f t="shared" si="30"/>
        <v>400938.48997282377</v>
      </c>
      <c r="U41" s="77">
        <f t="shared" si="30"/>
        <v>411007.55472214444</v>
      </c>
      <c r="V41" s="77">
        <f t="shared" si="30"/>
        <v>421176.79609019798</v>
      </c>
      <c r="W41" s="77">
        <f t="shared" si="30"/>
        <v>431774.23599245289</v>
      </c>
      <c r="X41" s="77">
        <f t="shared" si="30"/>
        <v>442320.51189226424</v>
      </c>
      <c r="Y41" s="77">
        <f t="shared" si="30"/>
        <v>453057.47968957073</v>
      </c>
      <c r="Z41" s="77">
        <f t="shared" si="30"/>
        <v>464648.11668181006</v>
      </c>
      <c r="AA41" s="77">
        <f t="shared" si="30"/>
        <v>476477.7245988553</v>
      </c>
      <c r="AB41" s="77">
        <f t="shared" si="30"/>
        <v>488194.03271382657</v>
      </c>
      <c r="AC41" s="77">
        <f t="shared" si="30"/>
        <v>500182.80103167222</v>
      </c>
      <c r="AD41" s="77">
        <f t="shared" si="30"/>
        <v>513098.62355746399</v>
      </c>
      <c r="AE41" s="77">
        <f t="shared" si="30"/>
        <v>525732.4316464006</v>
      </c>
      <c r="AF41" s="77">
        <f t="shared" si="30"/>
        <v>-3858725.8025624393</v>
      </c>
      <c r="AG41" s="77" t="str">
        <f t="shared" si="30"/>
        <v/>
      </c>
      <c r="AH41" s="77" t="str">
        <f t="shared" si="30"/>
        <v/>
      </c>
      <c r="AI41" s="77" t="str">
        <f t="shared" ref="AI41:BN41" si="31">IF(ISNUMBER(outYear),SUM(AI16:AI39)-AI40,"")</f>
        <v/>
      </c>
      <c r="AJ41" s="77" t="str">
        <f t="shared" si="31"/>
        <v/>
      </c>
      <c r="AK41" s="77" t="str">
        <f t="shared" si="31"/>
        <v/>
      </c>
      <c r="AL41" s="77" t="str">
        <f t="shared" si="31"/>
        <v/>
      </c>
      <c r="AM41" s="77" t="str">
        <f t="shared" si="31"/>
        <v/>
      </c>
      <c r="AN41" s="77" t="str">
        <f t="shared" si="31"/>
        <v/>
      </c>
      <c r="AO41" s="77" t="str">
        <f t="shared" si="31"/>
        <v/>
      </c>
      <c r="AP41" s="77" t="str">
        <f t="shared" si="31"/>
        <v/>
      </c>
      <c r="AQ41" s="77" t="str">
        <f t="shared" si="31"/>
        <v/>
      </c>
      <c r="AR41" s="77" t="str">
        <f t="shared" si="31"/>
        <v/>
      </c>
      <c r="AS41" s="77" t="str">
        <f t="shared" si="31"/>
        <v/>
      </c>
      <c r="AT41" s="77" t="str">
        <f t="shared" si="31"/>
        <v/>
      </c>
      <c r="AU41" s="77" t="str">
        <f t="shared" si="31"/>
        <v/>
      </c>
      <c r="AV41" s="77" t="str">
        <f t="shared" si="31"/>
        <v/>
      </c>
      <c r="AW41" s="77" t="str">
        <f t="shared" si="31"/>
        <v/>
      </c>
      <c r="AX41" s="77" t="str">
        <f t="shared" si="31"/>
        <v/>
      </c>
      <c r="AY41" s="77" t="str">
        <f t="shared" si="31"/>
        <v/>
      </c>
      <c r="AZ41" s="77" t="str">
        <f t="shared" si="31"/>
        <v/>
      </c>
      <c r="BA41" s="77" t="str">
        <f t="shared" si="31"/>
        <v/>
      </c>
      <c r="BB41" s="77" t="str">
        <f t="shared" si="31"/>
        <v/>
      </c>
      <c r="BC41" s="77" t="str">
        <f t="shared" si="31"/>
        <v/>
      </c>
      <c r="BD41" s="77" t="str">
        <f t="shared" si="31"/>
        <v/>
      </c>
      <c r="BE41" s="77" t="str">
        <f t="shared" si="31"/>
        <v/>
      </c>
      <c r="BF41" s="77" t="str">
        <f t="shared" si="31"/>
        <v/>
      </c>
      <c r="BG41" s="77" t="str">
        <f t="shared" si="31"/>
        <v/>
      </c>
      <c r="BH41" s="77" t="str">
        <f t="shared" si="31"/>
        <v/>
      </c>
      <c r="BI41" s="77" t="str">
        <f t="shared" si="31"/>
        <v/>
      </c>
      <c r="BJ41" s="77" t="str">
        <f t="shared" si="31"/>
        <v/>
      </c>
      <c r="BK41" s="77" t="str">
        <f t="shared" si="31"/>
        <v/>
      </c>
      <c r="BL41" s="77" t="str">
        <f t="shared" si="31"/>
        <v/>
      </c>
      <c r="BM41" s="77" t="str">
        <f t="shared" si="31"/>
        <v/>
      </c>
      <c r="BN41" s="77" t="str">
        <f t="shared" si="31"/>
        <v/>
      </c>
      <c r="BO41" s="77" t="str">
        <f t="shared" ref="BO41:CT41" si="32">IF(ISNUMBER(outYear),SUM(BO16:BO39)-BO40,"")</f>
        <v/>
      </c>
      <c r="BP41" s="77" t="str">
        <f t="shared" si="32"/>
        <v/>
      </c>
      <c r="BQ41" s="77" t="str">
        <f t="shared" si="32"/>
        <v/>
      </c>
      <c r="BR41" s="77" t="str">
        <f t="shared" si="32"/>
        <v/>
      </c>
      <c r="BS41" s="77" t="str">
        <f t="shared" si="32"/>
        <v/>
      </c>
      <c r="BT41" s="77" t="str">
        <f t="shared" si="32"/>
        <v/>
      </c>
      <c r="BU41" s="77" t="str">
        <f t="shared" si="32"/>
        <v/>
      </c>
      <c r="BV41" s="77" t="str">
        <f t="shared" si="32"/>
        <v/>
      </c>
      <c r="BW41" s="77" t="str">
        <f t="shared" si="32"/>
        <v/>
      </c>
      <c r="BX41" s="77" t="str">
        <f t="shared" si="32"/>
        <v/>
      </c>
      <c r="BY41" s="77" t="str">
        <f t="shared" si="32"/>
        <v/>
      </c>
      <c r="BZ41" s="77" t="str">
        <f t="shared" si="32"/>
        <v/>
      </c>
      <c r="CA41" s="77" t="str">
        <f t="shared" si="32"/>
        <v/>
      </c>
      <c r="CB41" s="77" t="str">
        <f t="shared" si="32"/>
        <v/>
      </c>
      <c r="CC41" s="77" t="str">
        <f t="shared" si="32"/>
        <v/>
      </c>
      <c r="CD41" s="77" t="str">
        <f t="shared" si="32"/>
        <v/>
      </c>
      <c r="CE41" s="77" t="str">
        <f t="shared" si="32"/>
        <v/>
      </c>
      <c r="CF41" s="77" t="str">
        <f t="shared" si="32"/>
        <v/>
      </c>
      <c r="CG41" s="77" t="str">
        <f t="shared" si="32"/>
        <v/>
      </c>
      <c r="CH41" s="77" t="str">
        <f t="shared" si="32"/>
        <v/>
      </c>
      <c r="CI41" s="77" t="str">
        <f t="shared" si="32"/>
        <v/>
      </c>
      <c r="CJ41" s="77" t="str">
        <f t="shared" si="32"/>
        <v/>
      </c>
      <c r="CK41" s="77" t="str">
        <f t="shared" si="32"/>
        <v/>
      </c>
      <c r="CL41" s="77" t="str">
        <f t="shared" si="32"/>
        <v/>
      </c>
      <c r="CM41" s="77" t="str">
        <f t="shared" si="32"/>
        <v/>
      </c>
      <c r="CN41" s="77" t="str">
        <f t="shared" si="32"/>
        <v/>
      </c>
      <c r="CO41" s="77" t="str">
        <f t="shared" si="32"/>
        <v/>
      </c>
      <c r="CP41" s="77" t="str">
        <f t="shared" si="32"/>
        <v/>
      </c>
      <c r="CQ41" s="77" t="str">
        <f t="shared" si="32"/>
        <v/>
      </c>
      <c r="CR41" s="77" t="str">
        <f t="shared" si="32"/>
        <v/>
      </c>
      <c r="CS41" s="77" t="str">
        <f t="shared" si="32"/>
        <v/>
      </c>
      <c r="CT41" s="77" t="str">
        <f t="shared" si="32"/>
        <v/>
      </c>
      <c r="CU41" s="77" t="str">
        <f t="shared" ref="CU41:CX41" si="33">IF(ISNUMBER(outYear),SUM(CU16:CU39)-CU40,"")</f>
        <v/>
      </c>
      <c r="CV41" s="77" t="str">
        <f t="shared" si="33"/>
        <v/>
      </c>
      <c r="CW41" s="77" t="str">
        <f t="shared" si="33"/>
        <v/>
      </c>
      <c r="CX41" s="77" t="str">
        <f t="shared" si="33"/>
        <v/>
      </c>
    </row>
    <row r="42" spans="1:102" x14ac:dyDescent="0.25">
      <c r="A42" s="55"/>
      <c r="B42" s="5"/>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c r="BY42" s="6"/>
      <c r="BZ42" s="6"/>
      <c r="CA42" s="6"/>
      <c r="CB42" s="6"/>
      <c r="CC42" s="6"/>
      <c r="CD42" s="6"/>
      <c r="CE42" s="6"/>
      <c r="CF42" s="6"/>
      <c r="CG42" s="6"/>
      <c r="CH42" s="6"/>
      <c r="CI42" s="6"/>
      <c r="CJ42" s="6"/>
      <c r="CK42" s="6"/>
      <c r="CL42" s="6"/>
      <c r="CM42" s="6"/>
      <c r="CN42" s="6"/>
      <c r="CO42" s="6"/>
      <c r="CP42" s="6"/>
      <c r="CQ42" s="6"/>
      <c r="CR42" s="6"/>
      <c r="CS42" s="6"/>
      <c r="CT42" s="6"/>
      <c r="CU42" s="6"/>
      <c r="CV42" s="6"/>
      <c r="CW42" s="6"/>
      <c r="CX42" s="6"/>
    </row>
    <row r="43" spans="1:102" x14ac:dyDescent="0.25">
      <c r="A43" s="55" t="s">
        <v>126</v>
      </c>
      <c r="B43" s="5"/>
      <c r="C43" s="76">
        <f t="shared" ref="C43:AH43" si="34">IF(ISNUMBER(outYear),IF( (1-(outYear-1)*prop_tax_assessed_decline/100)&gt;0,(1-(outYear-1)*prop_tax_assessed_decline/100)*total_installed_cost*prop_tax_cost_assessed_percent/100,0 ),"")</f>
        <v>21987000</v>
      </c>
      <c r="D43" s="76">
        <f t="shared" si="34"/>
        <v>21987000</v>
      </c>
      <c r="E43" s="76">
        <f t="shared" si="34"/>
        <v>21987000</v>
      </c>
      <c r="F43" s="76">
        <f t="shared" si="34"/>
        <v>21987000</v>
      </c>
      <c r="G43" s="76">
        <f t="shared" si="34"/>
        <v>21987000</v>
      </c>
      <c r="H43" s="76">
        <f t="shared" si="34"/>
        <v>21987000</v>
      </c>
      <c r="I43" s="76">
        <f t="shared" si="34"/>
        <v>21987000</v>
      </c>
      <c r="J43" s="76">
        <f t="shared" si="34"/>
        <v>21987000</v>
      </c>
      <c r="K43" s="76">
        <f t="shared" si="34"/>
        <v>21987000</v>
      </c>
      <c r="L43" s="76">
        <f t="shared" si="34"/>
        <v>21987000</v>
      </c>
      <c r="M43" s="76">
        <f t="shared" si="34"/>
        <v>21987000</v>
      </c>
      <c r="N43" s="76">
        <f t="shared" si="34"/>
        <v>21987000</v>
      </c>
      <c r="O43" s="76">
        <f t="shared" si="34"/>
        <v>21987000</v>
      </c>
      <c r="P43" s="76">
        <f t="shared" si="34"/>
        <v>21987000</v>
      </c>
      <c r="Q43" s="76">
        <f t="shared" si="34"/>
        <v>21987000</v>
      </c>
      <c r="R43" s="76">
        <f t="shared" si="34"/>
        <v>21987000</v>
      </c>
      <c r="S43" s="76">
        <f t="shared" si="34"/>
        <v>21987000</v>
      </c>
      <c r="T43" s="76">
        <f t="shared" si="34"/>
        <v>21987000</v>
      </c>
      <c r="U43" s="76">
        <f t="shared" si="34"/>
        <v>21987000</v>
      </c>
      <c r="V43" s="76">
        <f t="shared" si="34"/>
        <v>21987000</v>
      </c>
      <c r="W43" s="76">
        <f t="shared" si="34"/>
        <v>21987000</v>
      </c>
      <c r="X43" s="76">
        <f t="shared" si="34"/>
        <v>21987000</v>
      </c>
      <c r="Y43" s="76">
        <f t="shared" si="34"/>
        <v>21987000</v>
      </c>
      <c r="Z43" s="76">
        <f t="shared" si="34"/>
        <v>21987000</v>
      </c>
      <c r="AA43" s="76">
        <f t="shared" si="34"/>
        <v>21987000</v>
      </c>
      <c r="AB43" s="76">
        <f t="shared" si="34"/>
        <v>21987000</v>
      </c>
      <c r="AC43" s="76">
        <f t="shared" si="34"/>
        <v>21987000</v>
      </c>
      <c r="AD43" s="76">
        <f t="shared" si="34"/>
        <v>21987000</v>
      </c>
      <c r="AE43" s="76">
        <f t="shared" si="34"/>
        <v>21987000</v>
      </c>
      <c r="AF43" s="76">
        <f t="shared" si="34"/>
        <v>21987000</v>
      </c>
      <c r="AG43" s="76" t="str">
        <f t="shared" si="34"/>
        <v/>
      </c>
      <c r="AH43" s="76" t="str">
        <f t="shared" si="34"/>
        <v/>
      </c>
      <c r="AI43" s="76" t="str">
        <f t="shared" ref="AI43:BN43" si="35">IF(ISNUMBER(outYear),IF( (1-(outYear-1)*prop_tax_assessed_decline/100)&gt;0,(1-(outYear-1)*prop_tax_assessed_decline/100)*total_installed_cost*prop_tax_cost_assessed_percent/100,0 ),"")</f>
        <v/>
      </c>
      <c r="AJ43" s="76" t="str">
        <f t="shared" si="35"/>
        <v/>
      </c>
      <c r="AK43" s="76" t="str">
        <f t="shared" si="35"/>
        <v/>
      </c>
      <c r="AL43" s="76" t="str">
        <f t="shared" si="35"/>
        <v/>
      </c>
      <c r="AM43" s="76" t="str">
        <f t="shared" si="35"/>
        <v/>
      </c>
      <c r="AN43" s="76" t="str">
        <f t="shared" si="35"/>
        <v/>
      </c>
      <c r="AO43" s="76" t="str">
        <f t="shared" si="35"/>
        <v/>
      </c>
      <c r="AP43" s="76" t="str">
        <f t="shared" si="35"/>
        <v/>
      </c>
      <c r="AQ43" s="76" t="str">
        <f t="shared" si="35"/>
        <v/>
      </c>
      <c r="AR43" s="76" t="str">
        <f t="shared" si="35"/>
        <v/>
      </c>
      <c r="AS43" s="76" t="str">
        <f t="shared" si="35"/>
        <v/>
      </c>
      <c r="AT43" s="76" t="str">
        <f t="shared" si="35"/>
        <v/>
      </c>
      <c r="AU43" s="76" t="str">
        <f t="shared" si="35"/>
        <v/>
      </c>
      <c r="AV43" s="76" t="str">
        <f t="shared" si="35"/>
        <v/>
      </c>
      <c r="AW43" s="76" t="str">
        <f t="shared" si="35"/>
        <v/>
      </c>
      <c r="AX43" s="76" t="str">
        <f t="shared" si="35"/>
        <v/>
      </c>
      <c r="AY43" s="76" t="str">
        <f t="shared" si="35"/>
        <v/>
      </c>
      <c r="AZ43" s="76" t="str">
        <f t="shared" si="35"/>
        <v/>
      </c>
      <c r="BA43" s="76" t="str">
        <f t="shared" si="35"/>
        <v/>
      </c>
      <c r="BB43" s="76" t="str">
        <f t="shared" si="35"/>
        <v/>
      </c>
      <c r="BC43" s="76" t="str">
        <f t="shared" si="35"/>
        <v/>
      </c>
      <c r="BD43" s="76" t="str">
        <f t="shared" si="35"/>
        <v/>
      </c>
      <c r="BE43" s="76" t="str">
        <f t="shared" si="35"/>
        <v/>
      </c>
      <c r="BF43" s="76" t="str">
        <f t="shared" si="35"/>
        <v/>
      </c>
      <c r="BG43" s="76" t="str">
        <f t="shared" si="35"/>
        <v/>
      </c>
      <c r="BH43" s="76" t="str">
        <f t="shared" si="35"/>
        <v/>
      </c>
      <c r="BI43" s="76" t="str">
        <f t="shared" si="35"/>
        <v/>
      </c>
      <c r="BJ43" s="76" t="str">
        <f t="shared" si="35"/>
        <v/>
      </c>
      <c r="BK43" s="76" t="str">
        <f t="shared" si="35"/>
        <v/>
      </c>
      <c r="BL43" s="76" t="str">
        <f t="shared" si="35"/>
        <v/>
      </c>
      <c r="BM43" s="76" t="str">
        <f t="shared" si="35"/>
        <v/>
      </c>
      <c r="BN43" s="76" t="str">
        <f t="shared" si="35"/>
        <v/>
      </c>
      <c r="BO43" s="76" t="str">
        <f t="shared" ref="BO43:CX43" si="36">IF(ISNUMBER(outYear),IF( (1-(outYear-1)*prop_tax_assessed_decline/100)&gt;0,(1-(outYear-1)*prop_tax_assessed_decline/100)*total_installed_cost*prop_tax_cost_assessed_percent/100,0 ),"")</f>
        <v/>
      </c>
      <c r="BP43" s="76" t="str">
        <f t="shared" si="36"/>
        <v/>
      </c>
      <c r="BQ43" s="76" t="str">
        <f t="shared" si="36"/>
        <v/>
      </c>
      <c r="BR43" s="76" t="str">
        <f t="shared" si="36"/>
        <v/>
      </c>
      <c r="BS43" s="76" t="str">
        <f t="shared" si="36"/>
        <v/>
      </c>
      <c r="BT43" s="76" t="str">
        <f t="shared" si="36"/>
        <v/>
      </c>
      <c r="BU43" s="76" t="str">
        <f t="shared" si="36"/>
        <v/>
      </c>
      <c r="BV43" s="76" t="str">
        <f t="shared" si="36"/>
        <v/>
      </c>
      <c r="BW43" s="76" t="str">
        <f t="shared" si="36"/>
        <v/>
      </c>
      <c r="BX43" s="76" t="str">
        <f t="shared" si="36"/>
        <v/>
      </c>
      <c r="BY43" s="76" t="str">
        <f t="shared" si="36"/>
        <v/>
      </c>
      <c r="BZ43" s="76" t="str">
        <f t="shared" si="36"/>
        <v/>
      </c>
      <c r="CA43" s="76" t="str">
        <f t="shared" si="36"/>
        <v/>
      </c>
      <c r="CB43" s="76" t="str">
        <f t="shared" si="36"/>
        <v/>
      </c>
      <c r="CC43" s="76" t="str">
        <f t="shared" si="36"/>
        <v/>
      </c>
      <c r="CD43" s="76" t="str">
        <f t="shared" si="36"/>
        <v/>
      </c>
      <c r="CE43" s="76" t="str">
        <f t="shared" si="36"/>
        <v/>
      </c>
      <c r="CF43" s="76" t="str">
        <f t="shared" si="36"/>
        <v/>
      </c>
      <c r="CG43" s="76" t="str">
        <f t="shared" si="36"/>
        <v/>
      </c>
      <c r="CH43" s="76" t="str">
        <f t="shared" si="36"/>
        <v/>
      </c>
      <c r="CI43" s="76" t="str">
        <f t="shared" si="36"/>
        <v/>
      </c>
      <c r="CJ43" s="76" t="str">
        <f t="shared" si="36"/>
        <v/>
      </c>
      <c r="CK43" s="76" t="str">
        <f t="shared" si="36"/>
        <v/>
      </c>
      <c r="CL43" s="76" t="str">
        <f t="shared" si="36"/>
        <v/>
      </c>
      <c r="CM43" s="76" t="str">
        <f t="shared" si="36"/>
        <v/>
      </c>
      <c r="CN43" s="76" t="str">
        <f t="shared" si="36"/>
        <v/>
      </c>
      <c r="CO43" s="76" t="str">
        <f t="shared" si="36"/>
        <v/>
      </c>
      <c r="CP43" s="76" t="str">
        <f t="shared" si="36"/>
        <v/>
      </c>
      <c r="CQ43" s="76" t="str">
        <f t="shared" si="36"/>
        <v/>
      </c>
      <c r="CR43" s="76" t="str">
        <f t="shared" si="36"/>
        <v/>
      </c>
      <c r="CS43" s="76" t="str">
        <f t="shared" si="36"/>
        <v/>
      </c>
      <c r="CT43" s="76" t="str">
        <f t="shared" si="36"/>
        <v/>
      </c>
      <c r="CU43" s="76" t="str">
        <f t="shared" si="36"/>
        <v/>
      </c>
      <c r="CV43" s="76" t="str">
        <f t="shared" si="36"/>
        <v/>
      </c>
      <c r="CW43" s="76" t="str">
        <f t="shared" si="36"/>
        <v/>
      </c>
      <c r="CX43" s="76" t="str">
        <f t="shared" si="36"/>
        <v/>
      </c>
    </row>
    <row r="44" spans="1:102" x14ac:dyDescent="0.25">
      <c r="A44" s="9"/>
      <c r="B44" s="3"/>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row>
    <row r="45" spans="1:102" x14ac:dyDescent="0.25">
      <c r="A45" s="59" t="s">
        <v>154</v>
      </c>
      <c r="B45" s="66"/>
      <c r="C45" s="67"/>
      <c r="D45" s="67"/>
      <c r="E45" s="67"/>
      <c r="F45" s="67"/>
      <c r="G45" s="67"/>
      <c r="H45" s="67"/>
      <c r="I45" s="67"/>
      <c r="J45" s="67"/>
      <c r="K45" s="67"/>
      <c r="L45" s="67"/>
      <c r="M45" s="67"/>
      <c r="N45" s="67"/>
      <c r="O45" s="67"/>
      <c r="P45" s="67"/>
      <c r="Q45" s="67"/>
      <c r="R45" s="67"/>
      <c r="S45" s="67"/>
      <c r="T45" s="67"/>
      <c r="U45" s="67"/>
      <c r="V45" s="67"/>
      <c r="W45" s="67"/>
      <c r="X45" s="67"/>
      <c r="Y45" s="67"/>
      <c r="Z45" s="67"/>
      <c r="AA45" s="67"/>
      <c r="AB45" s="67"/>
      <c r="AC45" s="67"/>
      <c r="AD45" s="67"/>
      <c r="AE45" s="67"/>
      <c r="AF45" s="67"/>
      <c r="AG45" s="67"/>
      <c r="AH45" s="67"/>
      <c r="AI45" s="67"/>
      <c r="AJ45" s="67"/>
      <c r="AK45" s="67"/>
      <c r="AL45" s="67"/>
      <c r="AM45" s="67"/>
      <c r="AN45" s="67"/>
      <c r="AO45" s="67"/>
      <c r="AP45" s="67"/>
      <c r="AQ45" s="67"/>
      <c r="AR45" s="67"/>
      <c r="AS45" s="67"/>
      <c r="AT45" s="67"/>
      <c r="AU45" s="67"/>
      <c r="AV45" s="67"/>
      <c r="AW45" s="67"/>
      <c r="AX45" s="67"/>
      <c r="AY45" s="67"/>
      <c r="AZ45" s="67"/>
      <c r="BA45" s="67"/>
      <c r="BB45" s="67"/>
      <c r="BC45" s="67"/>
      <c r="BD45" s="67"/>
      <c r="BE45" s="67"/>
      <c r="BF45" s="67"/>
      <c r="BG45" s="67"/>
      <c r="BH45" s="67"/>
      <c r="BI45" s="67"/>
      <c r="BJ45" s="67"/>
      <c r="BK45" s="67"/>
      <c r="BL45" s="67"/>
      <c r="BM45" s="67"/>
      <c r="BN45" s="67"/>
      <c r="BO45" s="67"/>
      <c r="BP45" s="67"/>
      <c r="BQ45" s="67"/>
      <c r="BR45" s="67"/>
      <c r="BS45" s="67"/>
      <c r="BT45" s="67"/>
      <c r="BU45" s="67"/>
      <c r="BV45" s="67"/>
      <c r="BW45" s="67"/>
      <c r="BX45" s="67"/>
      <c r="BY45" s="67"/>
      <c r="BZ45" s="67"/>
      <c r="CA45" s="67"/>
      <c r="CB45" s="67"/>
      <c r="CC45" s="67"/>
      <c r="CD45" s="67"/>
      <c r="CE45" s="67"/>
      <c r="CF45" s="67"/>
      <c r="CG45" s="67"/>
      <c r="CH45" s="67"/>
      <c r="CI45" s="67"/>
      <c r="CJ45" s="67"/>
      <c r="CK45" s="67"/>
      <c r="CL45" s="67"/>
      <c r="CM45" s="67"/>
      <c r="CN45" s="67"/>
      <c r="CO45" s="67"/>
      <c r="CP45" s="67"/>
      <c r="CQ45" s="67"/>
      <c r="CR45" s="67"/>
      <c r="CS45" s="67"/>
      <c r="CT45" s="67"/>
      <c r="CU45" s="67"/>
      <c r="CV45" s="67"/>
      <c r="CW45" s="67"/>
      <c r="CX45" s="68"/>
    </row>
    <row r="46" spans="1:102" x14ac:dyDescent="0.25">
      <c r="A46" s="60" t="s">
        <v>69</v>
      </c>
      <c r="B46" s="5"/>
      <c r="C46" s="76">
        <f t="shared" ref="C46:AH46" si="37">IF(ISNUMBER(outYear),IF(FederalDepreciation&lt;&gt;"N/A",C41,0),"")</f>
        <v>263560.3</v>
      </c>
      <c r="D46" s="76">
        <f t="shared" si="37"/>
        <v>270202.40000000002</v>
      </c>
      <c r="E46" s="76">
        <f t="shared" si="37"/>
        <v>276802.5</v>
      </c>
      <c r="F46" s="76">
        <f t="shared" si="37"/>
        <v>283876.63750000001</v>
      </c>
      <c r="G46" s="76">
        <f t="shared" si="37"/>
        <v>291047.42593749991</v>
      </c>
      <c r="H46" s="76">
        <f t="shared" si="37"/>
        <v>298211.15658593748</v>
      </c>
      <c r="I46" s="76">
        <f t="shared" si="37"/>
        <v>305514.40050058585</v>
      </c>
      <c r="J46" s="76">
        <f t="shared" si="37"/>
        <v>313566.91051310051</v>
      </c>
      <c r="K46" s="76">
        <f t="shared" si="37"/>
        <v>321256.72327592806</v>
      </c>
      <c r="L46" s="76">
        <f t="shared" si="37"/>
        <v>329011.46135782619</v>
      </c>
      <c r="M46" s="76">
        <f t="shared" si="37"/>
        <v>337652.13539177179</v>
      </c>
      <c r="N46" s="76">
        <f t="shared" si="37"/>
        <v>345968.3462765661</v>
      </c>
      <c r="O46" s="76">
        <f t="shared" si="37"/>
        <v>354472.18743348023</v>
      </c>
      <c r="P46" s="76">
        <f t="shared" si="37"/>
        <v>363039.94711931719</v>
      </c>
      <c r="Q46" s="76">
        <f t="shared" si="37"/>
        <v>372189.01079730008</v>
      </c>
      <c r="R46" s="76">
        <f t="shared" si="37"/>
        <v>381462.26356723264</v>
      </c>
      <c r="S46" s="76">
        <f t="shared" si="37"/>
        <v>390885.99265641347</v>
      </c>
      <c r="T46" s="76">
        <f t="shared" si="37"/>
        <v>400938.48997282377</v>
      </c>
      <c r="U46" s="76">
        <f t="shared" si="37"/>
        <v>411007.55472214444</v>
      </c>
      <c r="V46" s="76">
        <f t="shared" si="37"/>
        <v>421176.79609019798</v>
      </c>
      <c r="W46" s="76">
        <f t="shared" si="37"/>
        <v>431774.23599245289</v>
      </c>
      <c r="X46" s="76">
        <f t="shared" si="37"/>
        <v>442320.51189226424</v>
      </c>
      <c r="Y46" s="76">
        <f t="shared" si="37"/>
        <v>453057.47968957073</v>
      </c>
      <c r="Z46" s="76">
        <f t="shared" si="37"/>
        <v>464648.11668181006</v>
      </c>
      <c r="AA46" s="76">
        <f t="shared" si="37"/>
        <v>476477.7245988553</v>
      </c>
      <c r="AB46" s="76">
        <f t="shared" si="37"/>
        <v>488194.03271382657</v>
      </c>
      <c r="AC46" s="76">
        <f t="shared" si="37"/>
        <v>500182.80103167222</v>
      </c>
      <c r="AD46" s="76">
        <f t="shared" si="37"/>
        <v>513098.62355746399</v>
      </c>
      <c r="AE46" s="76">
        <f t="shared" si="37"/>
        <v>525732.4316464006</v>
      </c>
      <c r="AF46" s="76">
        <f t="shared" si="37"/>
        <v>-3858725.8025624393</v>
      </c>
      <c r="AG46" s="76" t="str">
        <f t="shared" si="37"/>
        <v/>
      </c>
      <c r="AH46" s="76" t="str">
        <f t="shared" si="37"/>
        <v/>
      </c>
      <c r="AI46" s="76" t="str">
        <f t="shared" ref="AI46:BN46" si="38">IF(ISNUMBER(outYear),IF(FederalDepreciation&lt;&gt;"N/A",AI41,0),"")</f>
        <v/>
      </c>
      <c r="AJ46" s="76" t="str">
        <f t="shared" si="38"/>
        <v/>
      </c>
      <c r="AK46" s="76" t="str">
        <f t="shared" si="38"/>
        <v/>
      </c>
      <c r="AL46" s="76" t="str">
        <f t="shared" si="38"/>
        <v/>
      </c>
      <c r="AM46" s="76" t="str">
        <f t="shared" si="38"/>
        <v/>
      </c>
      <c r="AN46" s="76" t="str">
        <f t="shared" si="38"/>
        <v/>
      </c>
      <c r="AO46" s="76" t="str">
        <f t="shared" si="38"/>
        <v/>
      </c>
      <c r="AP46" s="76" t="str">
        <f t="shared" si="38"/>
        <v/>
      </c>
      <c r="AQ46" s="76" t="str">
        <f t="shared" si="38"/>
        <v/>
      </c>
      <c r="AR46" s="76" t="str">
        <f t="shared" si="38"/>
        <v/>
      </c>
      <c r="AS46" s="76" t="str">
        <f t="shared" si="38"/>
        <v/>
      </c>
      <c r="AT46" s="76" t="str">
        <f t="shared" si="38"/>
        <v/>
      </c>
      <c r="AU46" s="76" t="str">
        <f t="shared" si="38"/>
        <v/>
      </c>
      <c r="AV46" s="76" t="str">
        <f t="shared" si="38"/>
        <v/>
      </c>
      <c r="AW46" s="76" t="str">
        <f t="shared" si="38"/>
        <v/>
      </c>
      <c r="AX46" s="76" t="str">
        <f t="shared" si="38"/>
        <v/>
      </c>
      <c r="AY46" s="76" t="str">
        <f t="shared" si="38"/>
        <v/>
      </c>
      <c r="AZ46" s="76" t="str">
        <f t="shared" si="38"/>
        <v/>
      </c>
      <c r="BA46" s="76" t="str">
        <f t="shared" si="38"/>
        <v/>
      </c>
      <c r="BB46" s="76" t="str">
        <f t="shared" si="38"/>
        <v/>
      </c>
      <c r="BC46" s="76" t="str">
        <f t="shared" si="38"/>
        <v/>
      </c>
      <c r="BD46" s="76" t="str">
        <f t="shared" si="38"/>
        <v/>
      </c>
      <c r="BE46" s="76" t="str">
        <f t="shared" si="38"/>
        <v/>
      </c>
      <c r="BF46" s="76" t="str">
        <f t="shared" si="38"/>
        <v/>
      </c>
      <c r="BG46" s="76" t="str">
        <f t="shared" si="38"/>
        <v/>
      </c>
      <c r="BH46" s="76" t="str">
        <f t="shared" si="38"/>
        <v/>
      </c>
      <c r="BI46" s="76" t="str">
        <f t="shared" si="38"/>
        <v/>
      </c>
      <c r="BJ46" s="76" t="str">
        <f t="shared" si="38"/>
        <v/>
      </c>
      <c r="BK46" s="76" t="str">
        <f t="shared" si="38"/>
        <v/>
      </c>
      <c r="BL46" s="76" t="str">
        <f t="shared" si="38"/>
        <v/>
      </c>
      <c r="BM46" s="76" t="str">
        <f t="shared" si="38"/>
        <v/>
      </c>
      <c r="BN46" s="76" t="str">
        <f t="shared" si="38"/>
        <v/>
      </c>
      <c r="BO46" s="76" t="str">
        <f t="shared" ref="BO46:CX46" si="39">IF(ISNUMBER(outYear),IF(FederalDepreciation&lt;&gt;"N/A",BO41,0),"")</f>
        <v/>
      </c>
      <c r="BP46" s="76" t="str">
        <f t="shared" si="39"/>
        <v/>
      </c>
      <c r="BQ46" s="76" t="str">
        <f t="shared" si="39"/>
        <v/>
      </c>
      <c r="BR46" s="76" t="str">
        <f t="shared" si="39"/>
        <v/>
      </c>
      <c r="BS46" s="76" t="str">
        <f t="shared" si="39"/>
        <v/>
      </c>
      <c r="BT46" s="76" t="str">
        <f t="shared" si="39"/>
        <v/>
      </c>
      <c r="BU46" s="76" t="str">
        <f t="shared" si="39"/>
        <v/>
      </c>
      <c r="BV46" s="76" t="str">
        <f t="shared" si="39"/>
        <v/>
      </c>
      <c r="BW46" s="76" t="str">
        <f t="shared" si="39"/>
        <v/>
      </c>
      <c r="BX46" s="76" t="str">
        <f t="shared" si="39"/>
        <v/>
      </c>
      <c r="BY46" s="76" t="str">
        <f t="shared" si="39"/>
        <v/>
      </c>
      <c r="BZ46" s="76" t="str">
        <f t="shared" si="39"/>
        <v/>
      </c>
      <c r="CA46" s="76" t="str">
        <f t="shared" si="39"/>
        <v/>
      </c>
      <c r="CB46" s="76" t="str">
        <f t="shared" si="39"/>
        <v/>
      </c>
      <c r="CC46" s="76" t="str">
        <f t="shared" si="39"/>
        <v/>
      </c>
      <c r="CD46" s="76" t="str">
        <f t="shared" si="39"/>
        <v/>
      </c>
      <c r="CE46" s="76" t="str">
        <f t="shared" si="39"/>
        <v/>
      </c>
      <c r="CF46" s="76" t="str">
        <f t="shared" si="39"/>
        <v/>
      </c>
      <c r="CG46" s="76" t="str">
        <f t="shared" si="39"/>
        <v/>
      </c>
      <c r="CH46" s="76" t="str">
        <f t="shared" si="39"/>
        <v/>
      </c>
      <c r="CI46" s="76" t="str">
        <f t="shared" si="39"/>
        <v/>
      </c>
      <c r="CJ46" s="76" t="str">
        <f t="shared" si="39"/>
        <v/>
      </c>
      <c r="CK46" s="76" t="str">
        <f t="shared" si="39"/>
        <v/>
      </c>
      <c r="CL46" s="76" t="str">
        <f t="shared" si="39"/>
        <v/>
      </c>
      <c r="CM46" s="76" t="str">
        <f t="shared" si="39"/>
        <v/>
      </c>
      <c r="CN46" s="76" t="str">
        <f t="shared" si="39"/>
        <v/>
      </c>
      <c r="CO46" s="76" t="str">
        <f t="shared" si="39"/>
        <v/>
      </c>
      <c r="CP46" s="76" t="str">
        <f t="shared" si="39"/>
        <v/>
      </c>
      <c r="CQ46" s="76" t="str">
        <f t="shared" si="39"/>
        <v/>
      </c>
      <c r="CR46" s="76" t="str">
        <f t="shared" si="39"/>
        <v/>
      </c>
      <c r="CS46" s="76" t="str">
        <f t="shared" si="39"/>
        <v/>
      </c>
      <c r="CT46" s="76" t="str">
        <f t="shared" si="39"/>
        <v/>
      </c>
      <c r="CU46" s="76" t="str">
        <f t="shared" si="39"/>
        <v/>
      </c>
      <c r="CV46" s="76" t="str">
        <f t="shared" si="39"/>
        <v/>
      </c>
      <c r="CW46" s="76" t="str">
        <f t="shared" si="39"/>
        <v/>
      </c>
      <c r="CX46" s="76" t="str">
        <f t="shared" si="39"/>
        <v/>
      </c>
    </row>
    <row r="47" spans="1:102" x14ac:dyDescent="0.25">
      <c r="A47" s="60" t="s">
        <v>59</v>
      </c>
      <c r="B47" s="5"/>
      <c r="C47" s="76">
        <f t="shared" ref="C47:AH47" si="40">IF(ISNUMBER(outYear),IF(FederalDepreciation="N/A",C39,0),"")</f>
        <v>0</v>
      </c>
      <c r="D47" s="76">
        <f t="shared" si="40"/>
        <v>0</v>
      </c>
      <c r="E47" s="76">
        <f t="shared" si="40"/>
        <v>0</v>
      </c>
      <c r="F47" s="76">
        <f t="shared" si="40"/>
        <v>0</v>
      </c>
      <c r="G47" s="76">
        <f t="shared" si="40"/>
        <v>0</v>
      </c>
      <c r="H47" s="76">
        <f t="shared" si="40"/>
        <v>0</v>
      </c>
      <c r="I47" s="76">
        <f t="shared" si="40"/>
        <v>0</v>
      </c>
      <c r="J47" s="76">
        <f t="shared" si="40"/>
        <v>0</v>
      </c>
      <c r="K47" s="76">
        <f t="shared" si="40"/>
        <v>0</v>
      </c>
      <c r="L47" s="76">
        <f t="shared" si="40"/>
        <v>0</v>
      </c>
      <c r="M47" s="76">
        <f t="shared" si="40"/>
        <v>0</v>
      </c>
      <c r="N47" s="76">
        <f t="shared" si="40"/>
        <v>0</v>
      </c>
      <c r="O47" s="76">
        <f t="shared" si="40"/>
        <v>0</v>
      </c>
      <c r="P47" s="76">
        <f t="shared" si="40"/>
        <v>0</v>
      </c>
      <c r="Q47" s="76">
        <f t="shared" si="40"/>
        <v>0</v>
      </c>
      <c r="R47" s="76">
        <f t="shared" si="40"/>
        <v>0</v>
      </c>
      <c r="S47" s="76">
        <f t="shared" si="40"/>
        <v>0</v>
      </c>
      <c r="T47" s="76">
        <f t="shared" si="40"/>
        <v>0</v>
      </c>
      <c r="U47" s="76">
        <f t="shared" si="40"/>
        <v>0</v>
      </c>
      <c r="V47" s="76">
        <f t="shared" si="40"/>
        <v>0</v>
      </c>
      <c r="W47" s="76">
        <f t="shared" si="40"/>
        <v>0</v>
      </c>
      <c r="X47" s="76">
        <f t="shared" si="40"/>
        <v>0</v>
      </c>
      <c r="Y47" s="76">
        <f t="shared" si="40"/>
        <v>0</v>
      </c>
      <c r="Z47" s="76">
        <f t="shared" si="40"/>
        <v>0</v>
      </c>
      <c r="AA47" s="76">
        <f t="shared" si="40"/>
        <v>0</v>
      </c>
      <c r="AB47" s="76">
        <f t="shared" si="40"/>
        <v>0</v>
      </c>
      <c r="AC47" s="76">
        <f t="shared" si="40"/>
        <v>0</v>
      </c>
      <c r="AD47" s="76">
        <f t="shared" si="40"/>
        <v>0</v>
      </c>
      <c r="AE47" s="76">
        <f t="shared" si="40"/>
        <v>0</v>
      </c>
      <c r="AF47" s="76">
        <f t="shared" si="40"/>
        <v>0</v>
      </c>
      <c r="AG47" s="76" t="str">
        <f t="shared" si="40"/>
        <v/>
      </c>
      <c r="AH47" s="76" t="str">
        <f t="shared" si="40"/>
        <v/>
      </c>
      <c r="AI47" s="76" t="str">
        <f t="shared" ref="AI47:BN47" si="41">IF(ISNUMBER(outYear),IF(FederalDepreciation="N/A",AI39,0),"")</f>
        <v/>
      </c>
      <c r="AJ47" s="76" t="str">
        <f t="shared" si="41"/>
        <v/>
      </c>
      <c r="AK47" s="76" t="str">
        <f t="shared" si="41"/>
        <v/>
      </c>
      <c r="AL47" s="76" t="str">
        <f t="shared" si="41"/>
        <v/>
      </c>
      <c r="AM47" s="76" t="str">
        <f t="shared" si="41"/>
        <v/>
      </c>
      <c r="AN47" s="76" t="str">
        <f t="shared" si="41"/>
        <v/>
      </c>
      <c r="AO47" s="76" t="str">
        <f t="shared" si="41"/>
        <v/>
      </c>
      <c r="AP47" s="76" t="str">
        <f t="shared" si="41"/>
        <v/>
      </c>
      <c r="AQ47" s="76" t="str">
        <f t="shared" si="41"/>
        <v/>
      </c>
      <c r="AR47" s="76" t="str">
        <f t="shared" si="41"/>
        <v/>
      </c>
      <c r="AS47" s="76" t="str">
        <f t="shared" si="41"/>
        <v/>
      </c>
      <c r="AT47" s="76" t="str">
        <f t="shared" si="41"/>
        <v/>
      </c>
      <c r="AU47" s="76" t="str">
        <f t="shared" si="41"/>
        <v/>
      </c>
      <c r="AV47" s="76" t="str">
        <f t="shared" si="41"/>
        <v/>
      </c>
      <c r="AW47" s="76" t="str">
        <f t="shared" si="41"/>
        <v/>
      </c>
      <c r="AX47" s="76" t="str">
        <f t="shared" si="41"/>
        <v/>
      </c>
      <c r="AY47" s="76" t="str">
        <f t="shared" si="41"/>
        <v/>
      </c>
      <c r="AZ47" s="76" t="str">
        <f t="shared" si="41"/>
        <v/>
      </c>
      <c r="BA47" s="76" t="str">
        <f t="shared" si="41"/>
        <v/>
      </c>
      <c r="BB47" s="76" t="str">
        <f t="shared" si="41"/>
        <v/>
      </c>
      <c r="BC47" s="76" t="str">
        <f t="shared" si="41"/>
        <v/>
      </c>
      <c r="BD47" s="76" t="str">
        <f t="shared" si="41"/>
        <v/>
      </c>
      <c r="BE47" s="76" t="str">
        <f t="shared" si="41"/>
        <v/>
      </c>
      <c r="BF47" s="76" t="str">
        <f t="shared" si="41"/>
        <v/>
      </c>
      <c r="BG47" s="76" t="str">
        <f t="shared" si="41"/>
        <v/>
      </c>
      <c r="BH47" s="76" t="str">
        <f t="shared" si="41"/>
        <v/>
      </c>
      <c r="BI47" s="76" t="str">
        <f t="shared" si="41"/>
        <v/>
      </c>
      <c r="BJ47" s="76" t="str">
        <f t="shared" si="41"/>
        <v/>
      </c>
      <c r="BK47" s="76" t="str">
        <f t="shared" si="41"/>
        <v/>
      </c>
      <c r="BL47" s="76" t="str">
        <f t="shared" si="41"/>
        <v/>
      </c>
      <c r="BM47" s="76" t="str">
        <f t="shared" si="41"/>
        <v/>
      </c>
      <c r="BN47" s="76" t="str">
        <f t="shared" si="41"/>
        <v/>
      </c>
      <c r="BO47" s="76" t="str">
        <f t="shared" ref="BO47:CX47" si="42">IF(ISNUMBER(outYear),IF(FederalDepreciation="N/A",BO39,0),"")</f>
        <v/>
      </c>
      <c r="BP47" s="76" t="str">
        <f t="shared" si="42"/>
        <v/>
      </c>
      <c r="BQ47" s="76" t="str">
        <f t="shared" si="42"/>
        <v/>
      </c>
      <c r="BR47" s="76" t="str">
        <f t="shared" si="42"/>
        <v/>
      </c>
      <c r="BS47" s="76" t="str">
        <f t="shared" si="42"/>
        <v/>
      </c>
      <c r="BT47" s="76" t="str">
        <f t="shared" si="42"/>
        <v/>
      </c>
      <c r="BU47" s="76" t="str">
        <f t="shared" si="42"/>
        <v/>
      </c>
      <c r="BV47" s="76" t="str">
        <f t="shared" si="42"/>
        <v/>
      </c>
      <c r="BW47" s="76" t="str">
        <f t="shared" si="42"/>
        <v/>
      </c>
      <c r="BX47" s="76" t="str">
        <f t="shared" si="42"/>
        <v/>
      </c>
      <c r="BY47" s="76" t="str">
        <f t="shared" si="42"/>
        <v/>
      </c>
      <c r="BZ47" s="76" t="str">
        <f t="shared" si="42"/>
        <v/>
      </c>
      <c r="CA47" s="76" t="str">
        <f t="shared" si="42"/>
        <v/>
      </c>
      <c r="CB47" s="76" t="str">
        <f t="shared" si="42"/>
        <v/>
      </c>
      <c r="CC47" s="76" t="str">
        <f t="shared" si="42"/>
        <v/>
      </c>
      <c r="CD47" s="76" t="str">
        <f t="shared" si="42"/>
        <v/>
      </c>
      <c r="CE47" s="76" t="str">
        <f t="shared" si="42"/>
        <v/>
      </c>
      <c r="CF47" s="76" t="str">
        <f t="shared" si="42"/>
        <v/>
      </c>
      <c r="CG47" s="76" t="str">
        <f t="shared" si="42"/>
        <v/>
      </c>
      <c r="CH47" s="76" t="str">
        <f t="shared" si="42"/>
        <v/>
      </c>
      <c r="CI47" s="76" t="str">
        <f t="shared" si="42"/>
        <v/>
      </c>
      <c r="CJ47" s="76" t="str">
        <f t="shared" si="42"/>
        <v/>
      </c>
      <c r="CK47" s="76" t="str">
        <f t="shared" si="42"/>
        <v/>
      </c>
      <c r="CL47" s="76" t="str">
        <f t="shared" si="42"/>
        <v/>
      </c>
      <c r="CM47" s="76" t="str">
        <f t="shared" si="42"/>
        <v/>
      </c>
      <c r="CN47" s="76" t="str">
        <f t="shared" si="42"/>
        <v/>
      </c>
      <c r="CO47" s="76" t="str">
        <f t="shared" si="42"/>
        <v/>
      </c>
      <c r="CP47" s="76" t="str">
        <f t="shared" si="42"/>
        <v/>
      </c>
      <c r="CQ47" s="76" t="str">
        <f t="shared" si="42"/>
        <v/>
      </c>
      <c r="CR47" s="76" t="str">
        <f t="shared" si="42"/>
        <v/>
      </c>
      <c r="CS47" s="76" t="str">
        <f t="shared" si="42"/>
        <v/>
      </c>
      <c r="CT47" s="76" t="str">
        <f t="shared" si="42"/>
        <v/>
      </c>
      <c r="CU47" s="76" t="str">
        <f t="shared" si="42"/>
        <v/>
      </c>
      <c r="CV47" s="76" t="str">
        <f t="shared" si="42"/>
        <v/>
      </c>
      <c r="CW47" s="76" t="str">
        <f t="shared" si="42"/>
        <v/>
      </c>
      <c r="CX47" s="76" t="str">
        <f t="shared" si="42"/>
        <v/>
      </c>
    </row>
    <row r="48" spans="1:102" x14ac:dyDescent="0.25">
      <c r="A48" s="69" t="s">
        <v>60</v>
      </c>
      <c r="B48" s="64"/>
      <c r="C48" s="77">
        <f t="shared" ref="C48:AH48" si="43">IF(ISNUMBER(C2),C46+C47,"")</f>
        <v>263560.3</v>
      </c>
      <c r="D48" s="77">
        <f t="shared" si="43"/>
        <v>270202.40000000002</v>
      </c>
      <c r="E48" s="77">
        <f t="shared" si="43"/>
        <v>276802.5</v>
      </c>
      <c r="F48" s="77">
        <f t="shared" si="43"/>
        <v>283876.63750000001</v>
      </c>
      <c r="G48" s="77">
        <f t="shared" si="43"/>
        <v>291047.42593749991</v>
      </c>
      <c r="H48" s="77">
        <f t="shared" si="43"/>
        <v>298211.15658593748</v>
      </c>
      <c r="I48" s="77">
        <f t="shared" si="43"/>
        <v>305514.40050058585</v>
      </c>
      <c r="J48" s="77">
        <f t="shared" si="43"/>
        <v>313566.91051310051</v>
      </c>
      <c r="K48" s="77">
        <f t="shared" si="43"/>
        <v>321256.72327592806</v>
      </c>
      <c r="L48" s="77">
        <f t="shared" si="43"/>
        <v>329011.46135782619</v>
      </c>
      <c r="M48" s="77">
        <f t="shared" si="43"/>
        <v>337652.13539177179</v>
      </c>
      <c r="N48" s="77">
        <f t="shared" si="43"/>
        <v>345968.3462765661</v>
      </c>
      <c r="O48" s="77">
        <f t="shared" si="43"/>
        <v>354472.18743348023</v>
      </c>
      <c r="P48" s="77">
        <f t="shared" si="43"/>
        <v>363039.94711931719</v>
      </c>
      <c r="Q48" s="77">
        <f t="shared" si="43"/>
        <v>372189.01079730008</v>
      </c>
      <c r="R48" s="77">
        <f t="shared" si="43"/>
        <v>381462.26356723264</v>
      </c>
      <c r="S48" s="77">
        <f t="shared" si="43"/>
        <v>390885.99265641347</v>
      </c>
      <c r="T48" s="77">
        <f t="shared" si="43"/>
        <v>400938.48997282377</v>
      </c>
      <c r="U48" s="77">
        <f t="shared" si="43"/>
        <v>411007.55472214444</v>
      </c>
      <c r="V48" s="77">
        <f t="shared" si="43"/>
        <v>421176.79609019798</v>
      </c>
      <c r="W48" s="77">
        <f t="shared" si="43"/>
        <v>431774.23599245289</v>
      </c>
      <c r="X48" s="77">
        <f t="shared" si="43"/>
        <v>442320.51189226424</v>
      </c>
      <c r="Y48" s="77">
        <f t="shared" si="43"/>
        <v>453057.47968957073</v>
      </c>
      <c r="Z48" s="77">
        <f t="shared" si="43"/>
        <v>464648.11668181006</v>
      </c>
      <c r="AA48" s="77">
        <f t="shared" si="43"/>
        <v>476477.7245988553</v>
      </c>
      <c r="AB48" s="77">
        <f t="shared" si="43"/>
        <v>488194.03271382657</v>
      </c>
      <c r="AC48" s="77">
        <f t="shared" si="43"/>
        <v>500182.80103167222</v>
      </c>
      <c r="AD48" s="77">
        <f t="shared" si="43"/>
        <v>513098.62355746399</v>
      </c>
      <c r="AE48" s="77">
        <f t="shared" si="43"/>
        <v>525732.4316464006</v>
      </c>
      <c r="AF48" s="77">
        <f t="shared" si="43"/>
        <v>-3858725.8025624393</v>
      </c>
      <c r="AG48" s="77" t="str">
        <f t="shared" si="43"/>
        <v/>
      </c>
      <c r="AH48" s="77" t="str">
        <f t="shared" si="43"/>
        <v/>
      </c>
      <c r="AI48" s="77" t="str">
        <f t="shared" ref="AI48:BN48" si="44">IF(ISNUMBER(AI2),AI46+AI47,"")</f>
        <v/>
      </c>
      <c r="AJ48" s="77" t="str">
        <f t="shared" si="44"/>
        <v/>
      </c>
      <c r="AK48" s="77" t="str">
        <f t="shared" si="44"/>
        <v/>
      </c>
      <c r="AL48" s="77" t="str">
        <f t="shared" si="44"/>
        <v/>
      </c>
      <c r="AM48" s="77" t="str">
        <f t="shared" si="44"/>
        <v/>
      </c>
      <c r="AN48" s="77" t="str">
        <f t="shared" si="44"/>
        <v/>
      </c>
      <c r="AO48" s="77" t="str">
        <f t="shared" si="44"/>
        <v/>
      </c>
      <c r="AP48" s="77" t="str">
        <f t="shared" si="44"/>
        <v/>
      </c>
      <c r="AQ48" s="77" t="str">
        <f t="shared" si="44"/>
        <v/>
      </c>
      <c r="AR48" s="77" t="str">
        <f t="shared" si="44"/>
        <v/>
      </c>
      <c r="AS48" s="77" t="str">
        <f t="shared" si="44"/>
        <v/>
      </c>
      <c r="AT48" s="77" t="str">
        <f t="shared" si="44"/>
        <v/>
      </c>
      <c r="AU48" s="77" t="str">
        <f t="shared" si="44"/>
        <v/>
      </c>
      <c r="AV48" s="77" t="str">
        <f t="shared" si="44"/>
        <v/>
      </c>
      <c r="AW48" s="77" t="str">
        <f t="shared" si="44"/>
        <v/>
      </c>
      <c r="AX48" s="77" t="str">
        <f t="shared" si="44"/>
        <v/>
      </c>
      <c r="AY48" s="77" t="str">
        <f t="shared" si="44"/>
        <v/>
      </c>
      <c r="AZ48" s="77" t="str">
        <f t="shared" si="44"/>
        <v/>
      </c>
      <c r="BA48" s="77" t="str">
        <f t="shared" si="44"/>
        <v/>
      </c>
      <c r="BB48" s="77" t="str">
        <f t="shared" si="44"/>
        <v/>
      </c>
      <c r="BC48" s="77" t="str">
        <f t="shared" si="44"/>
        <v/>
      </c>
      <c r="BD48" s="77" t="str">
        <f t="shared" si="44"/>
        <v/>
      </c>
      <c r="BE48" s="77" t="str">
        <f t="shared" si="44"/>
        <v/>
      </c>
      <c r="BF48" s="77" t="str">
        <f t="shared" si="44"/>
        <v/>
      </c>
      <c r="BG48" s="77" t="str">
        <f t="shared" si="44"/>
        <v/>
      </c>
      <c r="BH48" s="77" t="str">
        <f t="shared" si="44"/>
        <v/>
      </c>
      <c r="BI48" s="77" t="str">
        <f t="shared" si="44"/>
        <v/>
      </c>
      <c r="BJ48" s="77" t="str">
        <f t="shared" si="44"/>
        <v/>
      </c>
      <c r="BK48" s="77" t="str">
        <f t="shared" si="44"/>
        <v/>
      </c>
      <c r="BL48" s="77" t="str">
        <f t="shared" si="44"/>
        <v/>
      </c>
      <c r="BM48" s="77" t="str">
        <f t="shared" si="44"/>
        <v/>
      </c>
      <c r="BN48" s="77" t="str">
        <f t="shared" si="44"/>
        <v/>
      </c>
      <c r="BO48" s="77" t="str">
        <f t="shared" ref="BO48:CT48" si="45">IF(ISNUMBER(BO2),BO46+BO47,"")</f>
        <v/>
      </c>
      <c r="BP48" s="77" t="str">
        <f t="shared" si="45"/>
        <v/>
      </c>
      <c r="BQ48" s="77" t="str">
        <f t="shared" si="45"/>
        <v/>
      </c>
      <c r="BR48" s="77" t="str">
        <f t="shared" si="45"/>
        <v/>
      </c>
      <c r="BS48" s="77" t="str">
        <f t="shared" si="45"/>
        <v/>
      </c>
      <c r="BT48" s="77" t="str">
        <f t="shared" si="45"/>
        <v/>
      </c>
      <c r="BU48" s="77" t="str">
        <f t="shared" si="45"/>
        <v/>
      </c>
      <c r="BV48" s="77" t="str">
        <f t="shared" si="45"/>
        <v/>
      </c>
      <c r="BW48" s="77" t="str">
        <f t="shared" si="45"/>
        <v/>
      </c>
      <c r="BX48" s="77" t="str">
        <f t="shared" si="45"/>
        <v/>
      </c>
      <c r="BY48" s="77" t="str">
        <f t="shared" si="45"/>
        <v/>
      </c>
      <c r="BZ48" s="77" t="str">
        <f t="shared" si="45"/>
        <v/>
      </c>
      <c r="CA48" s="77" t="str">
        <f t="shared" si="45"/>
        <v/>
      </c>
      <c r="CB48" s="77" t="str">
        <f t="shared" si="45"/>
        <v/>
      </c>
      <c r="CC48" s="77" t="str">
        <f t="shared" si="45"/>
        <v/>
      </c>
      <c r="CD48" s="77" t="str">
        <f t="shared" si="45"/>
        <v/>
      </c>
      <c r="CE48" s="77" t="str">
        <f t="shared" si="45"/>
        <v/>
      </c>
      <c r="CF48" s="77" t="str">
        <f t="shared" si="45"/>
        <v/>
      </c>
      <c r="CG48" s="77" t="str">
        <f t="shared" si="45"/>
        <v/>
      </c>
      <c r="CH48" s="77" t="str">
        <f t="shared" si="45"/>
        <v/>
      </c>
      <c r="CI48" s="77" t="str">
        <f t="shared" si="45"/>
        <v/>
      </c>
      <c r="CJ48" s="77" t="str">
        <f t="shared" si="45"/>
        <v/>
      </c>
      <c r="CK48" s="77" t="str">
        <f t="shared" si="45"/>
        <v/>
      </c>
      <c r="CL48" s="77" t="str">
        <f t="shared" si="45"/>
        <v/>
      </c>
      <c r="CM48" s="77" t="str">
        <f t="shared" si="45"/>
        <v/>
      </c>
      <c r="CN48" s="77" t="str">
        <f t="shared" si="45"/>
        <v/>
      </c>
      <c r="CO48" s="77" t="str">
        <f t="shared" si="45"/>
        <v/>
      </c>
      <c r="CP48" s="77" t="str">
        <f t="shared" si="45"/>
        <v/>
      </c>
      <c r="CQ48" s="77" t="str">
        <f t="shared" si="45"/>
        <v/>
      </c>
      <c r="CR48" s="77" t="str">
        <f t="shared" si="45"/>
        <v/>
      </c>
      <c r="CS48" s="77" t="str">
        <f t="shared" si="45"/>
        <v/>
      </c>
      <c r="CT48" s="77" t="str">
        <f t="shared" si="45"/>
        <v/>
      </c>
      <c r="CU48" s="77" t="str">
        <f t="shared" ref="CU48:CX48" si="46">IF(ISNUMBER(CU2),CU46+CU47,"")</f>
        <v/>
      </c>
      <c r="CV48" s="77" t="str">
        <f t="shared" si="46"/>
        <v/>
      </c>
      <c r="CW48" s="77" t="str">
        <f t="shared" si="46"/>
        <v/>
      </c>
      <c r="CX48" s="77" t="str">
        <f t="shared" si="46"/>
        <v/>
      </c>
    </row>
    <row r="49" spans="1:102" x14ac:dyDescent="0.25">
      <c r="A49" s="54"/>
      <c r="B49" s="5"/>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c r="BQ49" s="6"/>
      <c r="BR49" s="6"/>
      <c r="BS49" s="6"/>
      <c r="BT49" s="6"/>
      <c r="BU49" s="6"/>
      <c r="BV49" s="6"/>
      <c r="BW49" s="6"/>
      <c r="BX49" s="6"/>
      <c r="BY49" s="6"/>
      <c r="BZ49" s="6"/>
      <c r="CA49" s="6"/>
      <c r="CB49" s="6"/>
      <c r="CC49" s="6"/>
      <c r="CD49" s="6"/>
      <c r="CE49" s="6"/>
      <c r="CF49" s="6"/>
      <c r="CG49" s="6"/>
      <c r="CH49" s="6"/>
      <c r="CI49" s="6"/>
      <c r="CJ49" s="6"/>
      <c r="CK49" s="6"/>
      <c r="CL49" s="6"/>
      <c r="CM49" s="6"/>
      <c r="CN49" s="6"/>
      <c r="CO49" s="6"/>
      <c r="CP49" s="6"/>
      <c r="CQ49" s="6"/>
      <c r="CR49" s="6"/>
      <c r="CS49" s="6"/>
      <c r="CT49" s="6"/>
      <c r="CU49" s="6"/>
      <c r="CV49" s="6"/>
      <c r="CW49" s="6"/>
      <c r="CX49" s="6"/>
    </row>
    <row r="50" spans="1:102" x14ac:dyDescent="0.25">
      <c r="A50" s="59" t="s">
        <v>155</v>
      </c>
      <c r="B50" s="66"/>
      <c r="C50" s="66"/>
      <c r="D50" s="66"/>
      <c r="E50" s="66"/>
      <c r="F50" s="66"/>
      <c r="G50" s="66"/>
      <c r="H50" s="66"/>
      <c r="I50" s="66"/>
      <c r="J50" s="66"/>
      <c r="K50" s="66"/>
      <c r="L50" s="66"/>
      <c r="M50" s="66"/>
      <c r="N50" s="66"/>
      <c r="O50" s="66"/>
      <c r="P50" s="66"/>
      <c r="Q50" s="66"/>
      <c r="R50" s="66"/>
      <c r="S50" s="66"/>
      <c r="T50" s="66"/>
      <c r="U50" s="66"/>
      <c r="V50" s="66"/>
      <c r="W50" s="66"/>
      <c r="X50" s="66"/>
      <c r="Y50" s="66"/>
      <c r="Z50" s="66"/>
      <c r="AA50" s="66"/>
      <c r="AB50" s="66"/>
      <c r="AC50" s="66"/>
      <c r="AD50" s="66"/>
      <c r="AE50" s="66"/>
      <c r="AF50" s="66"/>
      <c r="AG50" s="66"/>
      <c r="AH50" s="66"/>
      <c r="AI50" s="66"/>
      <c r="AJ50" s="66"/>
      <c r="AK50" s="66"/>
      <c r="AL50" s="66"/>
      <c r="AM50" s="66"/>
      <c r="AN50" s="66"/>
      <c r="AO50" s="66"/>
      <c r="AP50" s="66"/>
      <c r="AQ50" s="66"/>
      <c r="AR50" s="66"/>
      <c r="AS50" s="66"/>
      <c r="AT50" s="66"/>
      <c r="AU50" s="66"/>
      <c r="AV50" s="66"/>
      <c r="AW50" s="66"/>
      <c r="AX50" s="66"/>
      <c r="AY50" s="66"/>
      <c r="AZ50" s="66"/>
      <c r="BA50" s="66"/>
      <c r="BB50" s="66"/>
      <c r="BC50" s="66"/>
      <c r="BD50" s="66"/>
      <c r="BE50" s="66"/>
      <c r="BF50" s="66"/>
      <c r="BG50" s="66"/>
      <c r="BH50" s="66"/>
      <c r="BI50" s="66"/>
      <c r="BJ50" s="66"/>
      <c r="BK50" s="66"/>
      <c r="BL50" s="66"/>
      <c r="BM50" s="66"/>
      <c r="BN50" s="66"/>
      <c r="BO50" s="66"/>
      <c r="BP50" s="66"/>
      <c r="BQ50" s="66"/>
      <c r="BR50" s="66"/>
      <c r="BS50" s="66"/>
      <c r="BT50" s="66"/>
      <c r="BU50" s="66"/>
      <c r="BV50" s="66"/>
      <c r="BW50" s="66"/>
      <c r="BX50" s="66"/>
      <c r="BY50" s="66"/>
      <c r="BZ50" s="66"/>
      <c r="CA50" s="66"/>
      <c r="CB50" s="66"/>
      <c r="CC50" s="66"/>
      <c r="CD50" s="66"/>
      <c r="CE50" s="66"/>
      <c r="CF50" s="66"/>
      <c r="CG50" s="66"/>
      <c r="CH50" s="66"/>
      <c r="CI50" s="66"/>
      <c r="CJ50" s="66"/>
      <c r="CK50" s="66"/>
      <c r="CL50" s="66"/>
      <c r="CM50" s="66"/>
      <c r="CN50" s="66"/>
      <c r="CO50" s="66"/>
      <c r="CP50" s="66"/>
      <c r="CQ50" s="66"/>
      <c r="CR50" s="66"/>
      <c r="CS50" s="66"/>
      <c r="CT50" s="66"/>
      <c r="CU50" s="66"/>
      <c r="CV50" s="66"/>
      <c r="CW50" s="66"/>
      <c r="CX50" s="68"/>
    </row>
    <row r="51" spans="1:102" x14ac:dyDescent="0.25">
      <c r="A51" s="54" t="s">
        <v>142</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5"/>
      <c r="CW51" s="5"/>
      <c r="CX51" s="6"/>
    </row>
    <row r="52" spans="1:102" x14ac:dyDescent="0.25">
      <c r="A52" s="60" t="s">
        <v>133</v>
      </c>
      <c r="B52" s="76">
        <f>total_installed_cost-B69-B75</f>
        <v>21987000</v>
      </c>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5"/>
      <c r="CW52" s="5"/>
      <c r="CX52" s="6"/>
    </row>
    <row r="53" spans="1:102" x14ac:dyDescent="0.25">
      <c r="A53" s="60" t="s">
        <v>141</v>
      </c>
      <c r="B53" s="78">
        <f>B52*debt_fraction/100</f>
        <v>15390900</v>
      </c>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5"/>
      <c r="CW53" s="5"/>
      <c r="CX53" s="6"/>
    </row>
    <row r="54" spans="1:102" x14ac:dyDescent="0.25">
      <c r="A54" s="60" t="s">
        <v>77</v>
      </c>
      <c r="B54" s="76">
        <f>B52-B53</f>
        <v>6596100</v>
      </c>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5"/>
      <c r="CW54" s="5"/>
      <c r="CX54" s="6"/>
    </row>
    <row r="55" spans="1:102" x14ac:dyDescent="0.25">
      <c r="A55" s="54" t="s">
        <v>143</v>
      </c>
      <c r="B55" s="76"/>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5"/>
      <c r="CW55" s="5"/>
      <c r="CX55" s="6"/>
    </row>
    <row r="56" spans="1:102" x14ac:dyDescent="0.25">
      <c r="A56" s="60" t="s">
        <v>144</v>
      </c>
      <c r="B56" s="76"/>
      <c r="C56" s="76">
        <f>B53</f>
        <v>15390900</v>
      </c>
      <c r="D56" s="76">
        <f t="shared" ref="D56:AI56" si="47">IF(ISNUMBER(outYear),C56-C58,"")</f>
        <v>14925439.36480679</v>
      </c>
      <c r="E56" s="76">
        <f t="shared" si="47"/>
        <v>14436705.697853919</v>
      </c>
      <c r="F56" s="76">
        <f t="shared" si="47"/>
        <v>13923535.347553404</v>
      </c>
      <c r="G56" s="76">
        <f t="shared" si="47"/>
        <v>13384706.479737863</v>
      </c>
      <c r="H56" s="76">
        <f t="shared" si="47"/>
        <v>12818936.168531545</v>
      </c>
      <c r="I56" s="76">
        <f t="shared" si="47"/>
        <v>12224877.34176491</v>
      </c>
      <c r="J56" s="76">
        <f t="shared" si="47"/>
        <v>11601115.573659945</v>
      </c>
      <c r="K56" s="76">
        <f t="shared" si="47"/>
        <v>10946165.717149731</v>
      </c>
      <c r="L56" s="76">
        <f t="shared" si="47"/>
        <v>10258468.367814006</v>
      </c>
      <c r="M56" s="76">
        <f t="shared" si="47"/>
        <v>9536386.1510114949</v>
      </c>
      <c r="N56" s="76">
        <f t="shared" si="47"/>
        <v>8778199.8233688585</v>
      </c>
      <c r="O56" s="76">
        <f t="shared" si="47"/>
        <v>7982104.1793440906</v>
      </c>
      <c r="P56" s="76">
        <f t="shared" si="47"/>
        <v>7146203.7531180847</v>
      </c>
      <c r="Q56" s="76">
        <f t="shared" si="47"/>
        <v>6268508.305580778</v>
      </c>
      <c r="R56" s="76">
        <f t="shared" si="47"/>
        <v>5346928.0856666062</v>
      </c>
      <c r="S56" s="76">
        <f t="shared" si="47"/>
        <v>4379268.854756726</v>
      </c>
      <c r="T56" s="76">
        <f t="shared" si="47"/>
        <v>3363226.6623013513</v>
      </c>
      <c r="U56" s="76">
        <f t="shared" si="47"/>
        <v>2296382.3602232076</v>
      </c>
      <c r="V56" s="76">
        <f t="shared" si="47"/>
        <v>1176195.8430411569</v>
      </c>
      <c r="W56" s="76">
        <f t="shared" si="47"/>
        <v>3.7252902984619141E-9</v>
      </c>
      <c r="X56" s="76">
        <f t="shared" si="47"/>
        <v>3.7252902984619141E-9</v>
      </c>
      <c r="Y56" s="76">
        <f t="shared" si="47"/>
        <v>3.7252902984619141E-9</v>
      </c>
      <c r="Z56" s="76">
        <f t="shared" si="47"/>
        <v>3.7252902984619141E-9</v>
      </c>
      <c r="AA56" s="76">
        <f t="shared" si="47"/>
        <v>3.7252902984619141E-9</v>
      </c>
      <c r="AB56" s="76">
        <f t="shared" si="47"/>
        <v>3.7252902984619141E-9</v>
      </c>
      <c r="AC56" s="76">
        <f t="shared" si="47"/>
        <v>3.7252902984619141E-9</v>
      </c>
      <c r="AD56" s="76">
        <f t="shared" si="47"/>
        <v>3.7252902984619141E-9</v>
      </c>
      <c r="AE56" s="76">
        <f t="shared" si="47"/>
        <v>3.7252902984619141E-9</v>
      </c>
      <c r="AF56" s="76">
        <f t="shared" si="47"/>
        <v>3.7252902984619141E-9</v>
      </c>
      <c r="AG56" s="76" t="str">
        <f t="shared" si="47"/>
        <v/>
      </c>
      <c r="AH56" s="76" t="str">
        <f t="shared" si="47"/>
        <v/>
      </c>
      <c r="AI56" s="76" t="str">
        <f t="shared" si="47"/>
        <v/>
      </c>
      <c r="AJ56" s="76" t="str">
        <f t="shared" ref="AJ56:BO56" si="48">IF(ISNUMBER(outYear),AI56-AI58,"")</f>
        <v/>
      </c>
      <c r="AK56" s="76" t="str">
        <f t="shared" si="48"/>
        <v/>
      </c>
      <c r="AL56" s="76" t="str">
        <f t="shared" si="48"/>
        <v/>
      </c>
      <c r="AM56" s="76" t="str">
        <f t="shared" si="48"/>
        <v/>
      </c>
      <c r="AN56" s="76" t="str">
        <f t="shared" si="48"/>
        <v/>
      </c>
      <c r="AO56" s="76" t="str">
        <f t="shared" si="48"/>
        <v/>
      </c>
      <c r="AP56" s="76" t="str">
        <f t="shared" si="48"/>
        <v/>
      </c>
      <c r="AQ56" s="76" t="str">
        <f t="shared" si="48"/>
        <v/>
      </c>
      <c r="AR56" s="76" t="str">
        <f t="shared" si="48"/>
        <v/>
      </c>
      <c r="AS56" s="76" t="str">
        <f t="shared" si="48"/>
        <v/>
      </c>
      <c r="AT56" s="76" t="str">
        <f t="shared" si="48"/>
        <v/>
      </c>
      <c r="AU56" s="76" t="str">
        <f t="shared" si="48"/>
        <v/>
      </c>
      <c r="AV56" s="76" t="str">
        <f t="shared" si="48"/>
        <v/>
      </c>
      <c r="AW56" s="76" t="str">
        <f t="shared" si="48"/>
        <v/>
      </c>
      <c r="AX56" s="76" t="str">
        <f t="shared" si="48"/>
        <v/>
      </c>
      <c r="AY56" s="76" t="str">
        <f t="shared" si="48"/>
        <v/>
      </c>
      <c r="AZ56" s="76" t="str">
        <f t="shared" si="48"/>
        <v/>
      </c>
      <c r="BA56" s="76" t="str">
        <f t="shared" si="48"/>
        <v/>
      </c>
      <c r="BB56" s="76" t="str">
        <f t="shared" si="48"/>
        <v/>
      </c>
      <c r="BC56" s="76" t="str">
        <f t="shared" si="48"/>
        <v/>
      </c>
      <c r="BD56" s="76" t="str">
        <f t="shared" si="48"/>
        <v/>
      </c>
      <c r="BE56" s="76" t="str">
        <f t="shared" si="48"/>
        <v/>
      </c>
      <c r="BF56" s="76" t="str">
        <f t="shared" si="48"/>
        <v/>
      </c>
      <c r="BG56" s="76" t="str">
        <f t="shared" si="48"/>
        <v/>
      </c>
      <c r="BH56" s="76" t="str">
        <f t="shared" si="48"/>
        <v/>
      </c>
      <c r="BI56" s="76" t="str">
        <f t="shared" si="48"/>
        <v/>
      </c>
      <c r="BJ56" s="76" t="str">
        <f t="shared" si="48"/>
        <v/>
      </c>
      <c r="BK56" s="76" t="str">
        <f t="shared" si="48"/>
        <v/>
      </c>
      <c r="BL56" s="76" t="str">
        <f t="shared" si="48"/>
        <v/>
      </c>
      <c r="BM56" s="76" t="str">
        <f t="shared" si="48"/>
        <v/>
      </c>
      <c r="BN56" s="76" t="str">
        <f t="shared" si="48"/>
        <v/>
      </c>
      <c r="BO56" s="76" t="str">
        <f t="shared" si="48"/>
        <v/>
      </c>
      <c r="BP56" s="76" t="str">
        <f t="shared" ref="BP56:CX56" si="49">IF(ISNUMBER(outYear),BO56-BO58,"")</f>
        <v/>
      </c>
      <c r="BQ56" s="76" t="str">
        <f t="shared" si="49"/>
        <v/>
      </c>
      <c r="BR56" s="76" t="str">
        <f t="shared" si="49"/>
        <v/>
      </c>
      <c r="BS56" s="76" t="str">
        <f t="shared" si="49"/>
        <v/>
      </c>
      <c r="BT56" s="76" t="str">
        <f t="shared" si="49"/>
        <v/>
      </c>
      <c r="BU56" s="76" t="str">
        <f t="shared" si="49"/>
        <v/>
      </c>
      <c r="BV56" s="76" t="str">
        <f t="shared" si="49"/>
        <v/>
      </c>
      <c r="BW56" s="76" t="str">
        <f t="shared" si="49"/>
        <v/>
      </c>
      <c r="BX56" s="76" t="str">
        <f t="shared" si="49"/>
        <v/>
      </c>
      <c r="BY56" s="76" t="str">
        <f t="shared" si="49"/>
        <v/>
      </c>
      <c r="BZ56" s="76" t="str">
        <f t="shared" si="49"/>
        <v/>
      </c>
      <c r="CA56" s="76" t="str">
        <f t="shared" si="49"/>
        <v/>
      </c>
      <c r="CB56" s="76" t="str">
        <f t="shared" si="49"/>
        <v/>
      </c>
      <c r="CC56" s="76" t="str">
        <f t="shared" si="49"/>
        <v/>
      </c>
      <c r="CD56" s="76" t="str">
        <f t="shared" si="49"/>
        <v/>
      </c>
      <c r="CE56" s="76" t="str">
        <f t="shared" si="49"/>
        <v/>
      </c>
      <c r="CF56" s="76" t="str">
        <f t="shared" si="49"/>
        <v/>
      </c>
      <c r="CG56" s="76" t="str">
        <f t="shared" si="49"/>
        <v/>
      </c>
      <c r="CH56" s="76" t="str">
        <f t="shared" si="49"/>
        <v/>
      </c>
      <c r="CI56" s="76" t="str">
        <f t="shared" si="49"/>
        <v/>
      </c>
      <c r="CJ56" s="76" t="str">
        <f t="shared" si="49"/>
        <v/>
      </c>
      <c r="CK56" s="76" t="str">
        <f t="shared" si="49"/>
        <v/>
      </c>
      <c r="CL56" s="76" t="str">
        <f t="shared" si="49"/>
        <v/>
      </c>
      <c r="CM56" s="76" t="str">
        <f t="shared" si="49"/>
        <v/>
      </c>
      <c r="CN56" s="76" t="str">
        <f t="shared" si="49"/>
        <v/>
      </c>
      <c r="CO56" s="76" t="str">
        <f t="shared" si="49"/>
        <v/>
      </c>
      <c r="CP56" s="76" t="str">
        <f t="shared" si="49"/>
        <v/>
      </c>
      <c r="CQ56" s="76" t="str">
        <f t="shared" si="49"/>
        <v/>
      </c>
      <c r="CR56" s="76" t="str">
        <f t="shared" si="49"/>
        <v/>
      </c>
      <c r="CS56" s="76" t="str">
        <f t="shared" si="49"/>
        <v/>
      </c>
      <c r="CT56" s="76" t="str">
        <f t="shared" si="49"/>
        <v/>
      </c>
      <c r="CU56" s="76" t="str">
        <f t="shared" si="49"/>
        <v/>
      </c>
      <c r="CV56" s="76" t="str">
        <f t="shared" si="49"/>
        <v/>
      </c>
      <c r="CW56" s="76" t="str">
        <f t="shared" si="49"/>
        <v/>
      </c>
      <c r="CX56" s="76" t="str">
        <f t="shared" si="49"/>
        <v/>
      </c>
    </row>
    <row r="57" spans="1:102" x14ac:dyDescent="0.25">
      <c r="A57" s="60" t="s">
        <v>145</v>
      </c>
      <c r="B57" s="5"/>
      <c r="C57" s="76">
        <f t="shared" ref="C57:AH57" si="50">IF(ISNUMBER(outYear),IF(outYear&gt;loan_term,0,C56*loan_rate/100),"")</f>
        <v>769545</v>
      </c>
      <c r="D57" s="76">
        <f t="shared" si="50"/>
        <v>746271.96824033943</v>
      </c>
      <c r="E57" s="76">
        <f t="shared" si="50"/>
        <v>721835.28489269596</v>
      </c>
      <c r="F57" s="76">
        <f t="shared" si="50"/>
        <v>696176.76737767027</v>
      </c>
      <c r="G57" s="76">
        <f t="shared" si="50"/>
        <v>669235.32398689317</v>
      </c>
      <c r="H57" s="76">
        <f t="shared" si="50"/>
        <v>640946.80842657725</v>
      </c>
      <c r="I57" s="76">
        <f t="shared" si="50"/>
        <v>611243.86708824558</v>
      </c>
      <c r="J57" s="76">
        <f t="shared" si="50"/>
        <v>580055.77868299722</v>
      </c>
      <c r="K57" s="76">
        <f t="shared" si="50"/>
        <v>547308.28585748654</v>
      </c>
      <c r="L57" s="76">
        <f t="shared" si="50"/>
        <v>512923.4183907003</v>
      </c>
      <c r="M57" s="76">
        <f t="shared" si="50"/>
        <v>476819.30755057477</v>
      </c>
      <c r="N57" s="76">
        <f t="shared" si="50"/>
        <v>438909.99116844294</v>
      </c>
      <c r="O57" s="76">
        <f t="shared" si="50"/>
        <v>399105.20896720455</v>
      </c>
      <c r="P57" s="76">
        <f t="shared" si="50"/>
        <v>357310.18765590421</v>
      </c>
      <c r="Q57" s="76">
        <f t="shared" si="50"/>
        <v>313425.41527903895</v>
      </c>
      <c r="R57" s="76">
        <f t="shared" si="50"/>
        <v>267346.40428333031</v>
      </c>
      <c r="S57" s="76">
        <f t="shared" si="50"/>
        <v>218963.4427378363</v>
      </c>
      <c r="T57" s="76">
        <f t="shared" si="50"/>
        <v>168161.33311506757</v>
      </c>
      <c r="U57" s="76">
        <f t="shared" si="50"/>
        <v>114819.11801116038</v>
      </c>
      <c r="V57" s="76">
        <f t="shared" si="50"/>
        <v>58809.792152057846</v>
      </c>
      <c r="W57" s="76">
        <f t="shared" si="50"/>
        <v>0</v>
      </c>
      <c r="X57" s="76">
        <f t="shared" si="50"/>
        <v>0</v>
      </c>
      <c r="Y57" s="76">
        <f t="shared" si="50"/>
        <v>0</v>
      </c>
      <c r="Z57" s="76">
        <f t="shared" si="50"/>
        <v>0</v>
      </c>
      <c r="AA57" s="76">
        <f t="shared" si="50"/>
        <v>0</v>
      </c>
      <c r="AB57" s="76">
        <f t="shared" si="50"/>
        <v>0</v>
      </c>
      <c r="AC57" s="76">
        <f t="shared" si="50"/>
        <v>0</v>
      </c>
      <c r="AD57" s="76">
        <f t="shared" si="50"/>
        <v>0</v>
      </c>
      <c r="AE57" s="76">
        <f t="shared" si="50"/>
        <v>0</v>
      </c>
      <c r="AF57" s="76">
        <f t="shared" si="50"/>
        <v>0</v>
      </c>
      <c r="AG57" s="76" t="str">
        <f t="shared" si="50"/>
        <v/>
      </c>
      <c r="AH57" s="76" t="str">
        <f t="shared" si="50"/>
        <v/>
      </c>
      <c r="AI57" s="76" t="str">
        <f t="shared" ref="AI57:BN57" si="51">IF(ISNUMBER(outYear),IF(outYear&gt;loan_term,0,AI56*loan_rate/100),"")</f>
        <v/>
      </c>
      <c r="AJ57" s="76" t="str">
        <f t="shared" si="51"/>
        <v/>
      </c>
      <c r="AK57" s="76" t="str">
        <f t="shared" si="51"/>
        <v/>
      </c>
      <c r="AL57" s="76" t="str">
        <f t="shared" si="51"/>
        <v/>
      </c>
      <c r="AM57" s="76" t="str">
        <f t="shared" si="51"/>
        <v/>
      </c>
      <c r="AN57" s="76" t="str">
        <f t="shared" si="51"/>
        <v/>
      </c>
      <c r="AO57" s="76" t="str">
        <f t="shared" si="51"/>
        <v/>
      </c>
      <c r="AP57" s="76" t="str">
        <f t="shared" si="51"/>
        <v/>
      </c>
      <c r="AQ57" s="76" t="str">
        <f t="shared" si="51"/>
        <v/>
      </c>
      <c r="AR57" s="76" t="str">
        <f t="shared" si="51"/>
        <v/>
      </c>
      <c r="AS57" s="76" t="str">
        <f t="shared" si="51"/>
        <v/>
      </c>
      <c r="AT57" s="76" t="str">
        <f t="shared" si="51"/>
        <v/>
      </c>
      <c r="AU57" s="76" t="str">
        <f t="shared" si="51"/>
        <v/>
      </c>
      <c r="AV57" s="76" t="str">
        <f t="shared" si="51"/>
        <v/>
      </c>
      <c r="AW57" s="76" t="str">
        <f t="shared" si="51"/>
        <v/>
      </c>
      <c r="AX57" s="76" t="str">
        <f t="shared" si="51"/>
        <v/>
      </c>
      <c r="AY57" s="76" t="str">
        <f t="shared" si="51"/>
        <v/>
      </c>
      <c r="AZ57" s="76" t="str">
        <f t="shared" si="51"/>
        <v/>
      </c>
      <c r="BA57" s="76" t="str">
        <f t="shared" si="51"/>
        <v/>
      </c>
      <c r="BB57" s="76" t="str">
        <f t="shared" si="51"/>
        <v/>
      </c>
      <c r="BC57" s="76" t="str">
        <f t="shared" si="51"/>
        <v/>
      </c>
      <c r="BD57" s="76" t="str">
        <f t="shared" si="51"/>
        <v/>
      </c>
      <c r="BE57" s="76" t="str">
        <f t="shared" si="51"/>
        <v/>
      </c>
      <c r="BF57" s="76" t="str">
        <f t="shared" si="51"/>
        <v/>
      </c>
      <c r="BG57" s="76" t="str">
        <f t="shared" si="51"/>
        <v/>
      </c>
      <c r="BH57" s="76" t="str">
        <f t="shared" si="51"/>
        <v/>
      </c>
      <c r="BI57" s="76" t="str">
        <f t="shared" si="51"/>
        <v/>
      </c>
      <c r="BJ57" s="76" t="str">
        <f t="shared" si="51"/>
        <v/>
      </c>
      <c r="BK57" s="76" t="str">
        <f t="shared" si="51"/>
        <v/>
      </c>
      <c r="BL57" s="76" t="str">
        <f t="shared" si="51"/>
        <v/>
      </c>
      <c r="BM57" s="76" t="str">
        <f t="shared" si="51"/>
        <v/>
      </c>
      <c r="BN57" s="76" t="str">
        <f t="shared" si="51"/>
        <v/>
      </c>
      <c r="BO57" s="76" t="str">
        <f t="shared" ref="BO57:CT57" si="52">IF(ISNUMBER(outYear),IF(outYear&gt;loan_term,0,BO56*loan_rate/100),"")</f>
        <v/>
      </c>
      <c r="BP57" s="76" t="str">
        <f t="shared" si="52"/>
        <v/>
      </c>
      <c r="BQ57" s="76" t="str">
        <f t="shared" si="52"/>
        <v/>
      </c>
      <c r="BR57" s="76" t="str">
        <f t="shared" si="52"/>
        <v/>
      </c>
      <c r="BS57" s="76" t="str">
        <f t="shared" si="52"/>
        <v/>
      </c>
      <c r="BT57" s="76" t="str">
        <f t="shared" si="52"/>
        <v/>
      </c>
      <c r="BU57" s="76" t="str">
        <f t="shared" si="52"/>
        <v/>
      </c>
      <c r="BV57" s="76" t="str">
        <f t="shared" si="52"/>
        <v/>
      </c>
      <c r="BW57" s="76" t="str">
        <f t="shared" si="52"/>
        <v/>
      </c>
      <c r="BX57" s="76" t="str">
        <f t="shared" si="52"/>
        <v/>
      </c>
      <c r="BY57" s="76" t="str">
        <f t="shared" si="52"/>
        <v/>
      </c>
      <c r="BZ57" s="76" t="str">
        <f t="shared" si="52"/>
        <v/>
      </c>
      <c r="CA57" s="76" t="str">
        <f t="shared" si="52"/>
        <v/>
      </c>
      <c r="CB57" s="76" t="str">
        <f t="shared" si="52"/>
        <v/>
      </c>
      <c r="CC57" s="76" t="str">
        <f t="shared" si="52"/>
        <v/>
      </c>
      <c r="CD57" s="76" t="str">
        <f t="shared" si="52"/>
        <v/>
      </c>
      <c r="CE57" s="76" t="str">
        <f t="shared" si="52"/>
        <v/>
      </c>
      <c r="CF57" s="76" t="str">
        <f t="shared" si="52"/>
        <v/>
      </c>
      <c r="CG57" s="76" t="str">
        <f t="shared" si="52"/>
        <v/>
      </c>
      <c r="CH57" s="76" t="str">
        <f t="shared" si="52"/>
        <v/>
      </c>
      <c r="CI57" s="76" t="str">
        <f t="shared" si="52"/>
        <v/>
      </c>
      <c r="CJ57" s="76" t="str">
        <f t="shared" si="52"/>
        <v/>
      </c>
      <c r="CK57" s="76" t="str">
        <f t="shared" si="52"/>
        <v/>
      </c>
      <c r="CL57" s="76" t="str">
        <f t="shared" si="52"/>
        <v/>
      </c>
      <c r="CM57" s="76" t="str">
        <f t="shared" si="52"/>
        <v/>
      </c>
      <c r="CN57" s="76" t="str">
        <f t="shared" si="52"/>
        <v/>
      </c>
      <c r="CO57" s="76" t="str">
        <f t="shared" si="52"/>
        <v/>
      </c>
      <c r="CP57" s="76" t="str">
        <f t="shared" si="52"/>
        <v/>
      </c>
      <c r="CQ57" s="76" t="str">
        <f t="shared" si="52"/>
        <v/>
      </c>
      <c r="CR57" s="76" t="str">
        <f t="shared" si="52"/>
        <v/>
      </c>
      <c r="CS57" s="76" t="str">
        <f t="shared" si="52"/>
        <v/>
      </c>
      <c r="CT57" s="76" t="str">
        <f t="shared" si="52"/>
        <v/>
      </c>
      <c r="CU57" s="76" t="str">
        <f t="shared" ref="CU57:CX57" si="53">IF(ISNUMBER(outYear),IF(outYear&gt;loan_term,0,CU56*loan_rate/100),"")</f>
        <v/>
      </c>
      <c r="CV57" s="76" t="str">
        <f t="shared" si="53"/>
        <v/>
      </c>
      <c r="CW57" s="76" t="str">
        <f t="shared" si="53"/>
        <v/>
      </c>
      <c r="CX57" s="76" t="str">
        <f t="shared" si="53"/>
        <v/>
      </c>
    </row>
    <row r="58" spans="1:102" x14ac:dyDescent="0.25">
      <c r="A58" s="60" t="s">
        <v>147</v>
      </c>
      <c r="B58" s="5"/>
      <c r="C58" s="76">
        <f t="shared" ref="C58:AH58" si="54">IF(ISNUMBER(outYear),IF(outYear&gt;loan_term,0,-PPMT(loan_rate/100,outYear,loan_term,$B$53,0,0)),"")</f>
        <v>465460.63519321085</v>
      </c>
      <c r="D58" s="76">
        <f t="shared" si="54"/>
        <v>488733.66695287148</v>
      </c>
      <c r="E58" s="76">
        <f t="shared" si="54"/>
        <v>513170.35030051501</v>
      </c>
      <c r="F58" s="76">
        <f t="shared" si="54"/>
        <v>538828.86781554075</v>
      </c>
      <c r="G58" s="76">
        <f t="shared" si="54"/>
        <v>565770.31120631786</v>
      </c>
      <c r="H58" s="76">
        <f t="shared" si="54"/>
        <v>594058.82676663378</v>
      </c>
      <c r="I58" s="76">
        <f t="shared" si="54"/>
        <v>623761.76810496545</v>
      </c>
      <c r="J58" s="76">
        <f t="shared" si="54"/>
        <v>654949.85651021369</v>
      </c>
      <c r="K58" s="76">
        <f t="shared" si="54"/>
        <v>687697.34933572449</v>
      </c>
      <c r="L58" s="76">
        <f t="shared" si="54"/>
        <v>722082.21680251055</v>
      </c>
      <c r="M58" s="76">
        <f t="shared" si="54"/>
        <v>758186.32764263626</v>
      </c>
      <c r="N58" s="76">
        <f t="shared" si="54"/>
        <v>796095.64402476791</v>
      </c>
      <c r="O58" s="76">
        <f t="shared" si="54"/>
        <v>835900.42622600636</v>
      </c>
      <c r="P58" s="76">
        <f t="shared" si="54"/>
        <v>877695.4475373067</v>
      </c>
      <c r="Q58" s="76">
        <f t="shared" si="54"/>
        <v>921580.21991417208</v>
      </c>
      <c r="R58" s="76">
        <f t="shared" si="54"/>
        <v>967659.23090988072</v>
      </c>
      <c r="S58" s="76">
        <f t="shared" si="54"/>
        <v>1016042.1924553746</v>
      </c>
      <c r="T58" s="76">
        <f t="shared" si="54"/>
        <v>1066844.3020781435</v>
      </c>
      <c r="U58" s="76">
        <f t="shared" si="54"/>
        <v>1120186.5171820507</v>
      </c>
      <c r="V58" s="76">
        <f t="shared" si="54"/>
        <v>1176195.8430411532</v>
      </c>
      <c r="W58" s="76">
        <f t="shared" si="54"/>
        <v>0</v>
      </c>
      <c r="X58" s="76">
        <f t="shared" si="54"/>
        <v>0</v>
      </c>
      <c r="Y58" s="76">
        <f t="shared" si="54"/>
        <v>0</v>
      </c>
      <c r="Z58" s="76">
        <f t="shared" si="54"/>
        <v>0</v>
      </c>
      <c r="AA58" s="76">
        <f t="shared" si="54"/>
        <v>0</v>
      </c>
      <c r="AB58" s="76">
        <f t="shared" si="54"/>
        <v>0</v>
      </c>
      <c r="AC58" s="76">
        <f t="shared" si="54"/>
        <v>0</v>
      </c>
      <c r="AD58" s="76">
        <f t="shared" si="54"/>
        <v>0</v>
      </c>
      <c r="AE58" s="76">
        <f t="shared" si="54"/>
        <v>0</v>
      </c>
      <c r="AF58" s="76">
        <f t="shared" si="54"/>
        <v>0</v>
      </c>
      <c r="AG58" s="76" t="str">
        <f t="shared" si="54"/>
        <v/>
      </c>
      <c r="AH58" s="76" t="str">
        <f t="shared" si="54"/>
        <v/>
      </c>
      <c r="AI58" s="76" t="str">
        <f t="shared" ref="AI58:BN58" si="55">IF(ISNUMBER(outYear),IF(outYear&gt;loan_term,0,-PPMT(loan_rate/100,outYear,loan_term,$B$53,0,0)),"")</f>
        <v/>
      </c>
      <c r="AJ58" s="76" t="str">
        <f t="shared" si="55"/>
        <v/>
      </c>
      <c r="AK58" s="76" t="str">
        <f t="shared" si="55"/>
        <v/>
      </c>
      <c r="AL58" s="76" t="str">
        <f t="shared" si="55"/>
        <v/>
      </c>
      <c r="AM58" s="76" t="str">
        <f t="shared" si="55"/>
        <v/>
      </c>
      <c r="AN58" s="76" t="str">
        <f t="shared" si="55"/>
        <v/>
      </c>
      <c r="AO58" s="76" t="str">
        <f t="shared" si="55"/>
        <v/>
      </c>
      <c r="AP58" s="76" t="str">
        <f t="shared" si="55"/>
        <v/>
      </c>
      <c r="AQ58" s="76" t="str">
        <f t="shared" si="55"/>
        <v/>
      </c>
      <c r="AR58" s="76" t="str">
        <f t="shared" si="55"/>
        <v/>
      </c>
      <c r="AS58" s="76" t="str">
        <f t="shared" si="55"/>
        <v/>
      </c>
      <c r="AT58" s="76" t="str">
        <f t="shared" si="55"/>
        <v/>
      </c>
      <c r="AU58" s="76" t="str">
        <f t="shared" si="55"/>
        <v/>
      </c>
      <c r="AV58" s="76" t="str">
        <f t="shared" si="55"/>
        <v/>
      </c>
      <c r="AW58" s="76" t="str">
        <f t="shared" si="55"/>
        <v/>
      </c>
      <c r="AX58" s="76" t="str">
        <f t="shared" si="55"/>
        <v/>
      </c>
      <c r="AY58" s="76" t="str">
        <f t="shared" si="55"/>
        <v/>
      </c>
      <c r="AZ58" s="76" t="str">
        <f t="shared" si="55"/>
        <v/>
      </c>
      <c r="BA58" s="76" t="str">
        <f t="shared" si="55"/>
        <v/>
      </c>
      <c r="BB58" s="76" t="str">
        <f t="shared" si="55"/>
        <v/>
      </c>
      <c r="BC58" s="76" t="str">
        <f t="shared" si="55"/>
        <v/>
      </c>
      <c r="BD58" s="76" t="str">
        <f t="shared" si="55"/>
        <v/>
      </c>
      <c r="BE58" s="76" t="str">
        <f t="shared" si="55"/>
        <v/>
      </c>
      <c r="BF58" s="76" t="str">
        <f t="shared" si="55"/>
        <v/>
      </c>
      <c r="BG58" s="76" t="str">
        <f t="shared" si="55"/>
        <v/>
      </c>
      <c r="BH58" s="76" t="str">
        <f t="shared" si="55"/>
        <v/>
      </c>
      <c r="BI58" s="76" t="str">
        <f t="shared" si="55"/>
        <v/>
      </c>
      <c r="BJ58" s="76" t="str">
        <f t="shared" si="55"/>
        <v/>
      </c>
      <c r="BK58" s="76" t="str">
        <f t="shared" si="55"/>
        <v/>
      </c>
      <c r="BL58" s="76" t="str">
        <f t="shared" si="55"/>
        <v/>
      </c>
      <c r="BM58" s="76" t="str">
        <f t="shared" si="55"/>
        <v/>
      </c>
      <c r="BN58" s="76" t="str">
        <f t="shared" si="55"/>
        <v/>
      </c>
      <c r="BO58" s="76" t="str">
        <f t="shared" ref="BO58:CX58" si="56">IF(ISNUMBER(outYear),IF(outYear&gt;loan_term,0,-PPMT(loan_rate/100,outYear,loan_term,$B$53,0,0)),"")</f>
        <v/>
      </c>
      <c r="BP58" s="76" t="str">
        <f t="shared" si="56"/>
        <v/>
      </c>
      <c r="BQ58" s="76" t="str">
        <f t="shared" si="56"/>
        <v/>
      </c>
      <c r="BR58" s="76" t="str">
        <f t="shared" si="56"/>
        <v/>
      </c>
      <c r="BS58" s="76" t="str">
        <f t="shared" si="56"/>
        <v/>
      </c>
      <c r="BT58" s="76" t="str">
        <f t="shared" si="56"/>
        <v/>
      </c>
      <c r="BU58" s="76" t="str">
        <f t="shared" si="56"/>
        <v/>
      </c>
      <c r="BV58" s="76" t="str">
        <f t="shared" si="56"/>
        <v/>
      </c>
      <c r="BW58" s="76" t="str">
        <f t="shared" si="56"/>
        <v/>
      </c>
      <c r="BX58" s="76" t="str">
        <f t="shared" si="56"/>
        <v/>
      </c>
      <c r="BY58" s="76" t="str">
        <f t="shared" si="56"/>
        <v/>
      </c>
      <c r="BZ58" s="76" t="str">
        <f t="shared" si="56"/>
        <v/>
      </c>
      <c r="CA58" s="76" t="str">
        <f t="shared" si="56"/>
        <v/>
      </c>
      <c r="CB58" s="76" t="str">
        <f t="shared" si="56"/>
        <v/>
      </c>
      <c r="CC58" s="76" t="str">
        <f t="shared" si="56"/>
        <v/>
      </c>
      <c r="CD58" s="76" t="str">
        <f t="shared" si="56"/>
        <v/>
      </c>
      <c r="CE58" s="76" t="str">
        <f t="shared" si="56"/>
        <v/>
      </c>
      <c r="CF58" s="76" t="str">
        <f t="shared" si="56"/>
        <v/>
      </c>
      <c r="CG58" s="76" t="str">
        <f t="shared" si="56"/>
        <v/>
      </c>
      <c r="CH58" s="76" t="str">
        <f t="shared" si="56"/>
        <v/>
      </c>
      <c r="CI58" s="76" t="str">
        <f t="shared" si="56"/>
        <v/>
      </c>
      <c r="CJ58" s="76" t="str">
        <f t="shared" si="56"/>
        <v/>
      </c>
      <c r="CK58" s="76" t="str">
        <f t="shared" si="56"/>
        <v/>
      </c>
      <c r="CL58" s="76" t="str">
        <f t="shared" si="56"/>
        <v/>
      </c>
      <c r="CM58" s="76" t="str">
        <f t="shared" si="56"/>
        <v/>
      </c>
      <c r="CN58" s="76" t="str">
        <f t="shared" si="56"/>
        <v/>
      </c>
      <c r="CO58" s="76" t="str">
        <f t="shared" si="56"/>
        <v/>
      </c>
      <c r="CP58" s="76" t="str">
        <f t="shared" si="56"/>
        <v/>
      </c>
      <c r="CQ58" s="76" t="str">
        <f t="shared" si="56"/>
        <v/>
      </c>
      <c r="CR58" s="76" t="str">
        <f t="shared" si="56"/>
        <v/>
      </c>
      <c r="CS58" s="76" t="str">
        <f t="shared" si="56"/>
        <v/>
      </c>
      <c r="CT58" s="76" t="str">
        <f t="shared" si="56"/>
        <v/>
      </c>
      <c r="CU58" s="76" t="str">
        <f t="shared" si="56"/>
        <v/>
      </c>
      <c r="CV58" s="76" t="str">
        <f t="shared" si="56"/>
        <v/>
      </c>
      <c r="CW58" s="76" t="str">
        <f t="shared" si="56"/>
        <v/>
      </c>
      <c r="CX58" s="76" t="str">
        <f t="shared" si="56"/>
        <v/>
      </c>
    </row>
    <row r="59" spans="1:102" x14ac:dyDescent="0.25">
      <c r="A59" s="69" t="s">
        <v>146</v>
      </c>
      <c r="B59" s="64"/>
      <c r="C59" s="77">
        <f>IF(ISNUMBER(outYear),+C57+C58,"")</f>
        <v>1235005.6351932108</v>
      </c>
      <c r="D59" s="77">
        <f t="shared" ref="D59:AH59" si="57">IF(ISNUMBER(outYear),+D57+D58,"")</f>
        <v>1235005.635193211</v>
      </c>
      <c r="E59" s="77">
        <f t="shared" si="57"/>
        <v>1235005.635193211</v>
      </c>
      <c r="F59" s="77">
        <f t="shared" si="57"/>
        <v>1235005.635193211</v>
      </c>
      <c r="G59" s="77">
        <f t="shared" si="57"/>
        <v>1235005.635193211</v>
      </c>
      <c r="H59" s="77">
        <f t="shared" si="57"/>
        <v>1235005.635193211</v>
      </c>
      <c r="I59" s="77">
        <f t="shared" si="57"/>
        <v>1235005.635193211</v>
      </c>
      <c r="J59" s="77">
        <f t="shared" si="57"/>
        <v>1235005.635193211</v>
      </c>
      <c r="K59" s="77">
        <f t="shared" si="57"/>
        <v>1235005.635193211</v>
      </c>
      <c r="L59" s="77">
        <f t="shared" si="57"/>
        <v>1235005.6351932108</v>
      </c>
      <c r="M59" s="77">
        <f t="shared" si="57"/>
        <v>1235005.635193211</v>
      </c>
      <c r="N59" s="77">
        <f t="shared" si="57"/>
        <v>1235005.6351932108</v>
      </c>
      <c r="O59" s="77">
        <f t="shared" si="57"/>
        <v>1235005.635193211</v>
      </c>
      <c r="P59" s="77">
        <f t="shared" si="57"/>
        <v>1235005.635193211</v>
      </c>
      <c r="Q59" s="77">
        <f t="shared" si="57"/>
        <v>1235005.635193211</v>
      </c>
      <c r="R59" s="77">
        <f t="shared" si="57"/>
        <v>1235005.635193211</v>
      </c>
      <c r="S59" s="77">
        <f t="shared" si="57"/>
        <v>1235005.635193211</v>
      </c>
      <c r="T59" s="77">
        <f t="shared" si="57"/>
        <v>1235005.635193211</v>
      </c>
      <c r="U59" s="77">
        <f t="shared" si="57"/>
        <v>1235005.635193211</v>
      </c>
      <c r="V59" s="77">
        <f t="shared" si="57"/>
        <v>1235005.635193211</v>
      </c>
      <c r="W59" s="77">
        <f t="shared" si="57"/>
        <v>0</v>
      </c>
      <c r="X59" s="77">
        <f t="shared" si="57"/>
        <v>0</v>
      </c>
      <c r="Y59" s="77">
        <f t="shared" si="57"/>
        <v>0</v>
      </c>
      <c r="Z59" s="77">
        <f t="shared" si="57"/>
        <v>0</v>
      </c>
      <c r="AA59" s="77">
        <f t="shared" si="57"/>
        <v>0</v>
      </c>
      <c r="AB59" s="77">
        <f t="shared" si="57"/>
        <v>0</v>
      </c>
      <c r="AC59" s="77">
        <f t="shared" si="57"/>
        <v>0</v>
      </c>
      <c r="AD59" s="77">
        <f t="shared" si="57"/>
        <v>0</v>
      </c>
      <c r="AE59" s="77">
        <f t="shared" si="57"/>
        <v>0</v>
      </c>
      <c r="AF59" s="77">
        <f t="shared" si="57"/>
        <v>0</v>
      </c>
      <c r="AG59" s="77" t="str">
        <f t="shared" si="57"/>
        <v/>
      </c>
      <c r="AH59" s="77" t="str">
        <f t="shared" si="57"/>
        <v/>
      </c>
      <c r="AI59" s="77" t="str">
        <f t="shared" ref="AI59:BN59" si="58">IF(ISNUMBER(outYear),+AI57+AI58,"")</f>
        <v/>
      </c>
      <c r="AJ59" s="77" t="str">
        <f t="shared" si="58"/>
        <v/>
      </c>
      <c r="AK59" s="77" t="str">
        <f t="shared" si="58"/>
        <v/>
      </c>
      <c r="AL59" s="77" t="str">
        <f t="shared" si="58"/>
        <v/>
      </c>
      <c r="AM59" s="77" t="str">
        <f t="shared" si="58"/>
        <v/>
      </c>
      <c r="AN59" s="77" t="str">
        <f t="shared" si="58"/>
        <v/>
      </c>
      <c r="AO59" s="77" t="str">
        <f t="shared" si="58"/>
        <v/>
      </c>
      <c r="AP59" s="77" t="str">
        <f t="shared" si="58"/>
        <v/>
      </c>
      <c r="AQ59" s="77" t="str">
        <f t="shared" si="58"/>
        <v/>
      </c>
      <c r="AR59" s="77" t="str">
        <f t="shared" si="58"/>
        <v/>
      </c>
      <c r="AS59" s="77" t="str">
        <f t="shared" si="58"/>
        <v/>
      </c>
      <c r="AT59" s="77" t="str">
        <f t="shared" si="58"/>
        <v/>
      </c>
      <c r="AU59" s="77" t="str">
        <f t="shared" si="58"/>
        <v/>
      </c>
      <c r="AV59" s="77" t="str">
        <f t="shared" si="58"/>
        <v/>
      </c>
      <c r="AW59" s="77" t="str">
        <f t="shared" si="58"/>
        <v/>
      </c>
      <c r="AX59" s="77" t="str">
        <f t="shared" si="58"/>
        <v/>
      </c>
      <c r="AY59" s="77" t="str">
        <f t="shared" si="58"/>
        <v/>
      </c>
      <c r="AZ59" s="77" t="str">
        <f t="shared" si="58"/>
        <v/>
      </c>
      <c r="BA59" s="77" t="str">
        <f t="shared" si="58"/>
        <v/>
      </c>
      <c r="BB59" s="77" t="str">
        <f t="shared" si="58"/>
        <v/>
      </c>
      <c r="BC59" s="77" t="str">
        <f t="shared" si="58"/>
        <v/>
      </c>
      <c r="BD59" s="77" t="str">
        <f t="shared" si="58"/>
        <v/>
      </c>
      <c r="BE59" s="77" t="str">
        <f t="shared" si="58"/>
        <v/>
      </c>
      <c r="BF59" s="77" t="str">
        <f t="shared" si="58"/>
        <v/>
      </c>
      <c r="BG59" s="77" t="str">
        <f t="shared" si="58"/>
        <v/>
      </c>
      <c r="BH59" s="77" t="str">
        <f t="shared" si="58"/>
        <v/>
      </c>
      <c r="BI59" s="77" t="str">
        <f t="shared" si="58"/>
        <v/>
      </c>
      <c r="BJ59" s="77" t="str">
        <f t="shared" si="58"/>
        <v/>
      </c>
      <c r="BK59" s="77" t="str">
        <f t="shared" si="58"/>
        <v/>
      </c>
      <c r="BL59" s="77" t="str">
        <f t="shared" si="58"/>
        <v/>
      </c>
      <c r="BM59" s="77" t="str">
        <f t="shared" si="58"/>
        <v/>
      </c>
      <c r="BN59" s="77" t="str">
        <f t="shared" si="58"/>
        <v/>
      </c>
      <c r="BO59" s="77" t="str">
        <f t="shared" ref="BO59:CT59" si="59">IF(ISNUMBER(outYear),+BO57+BO58,"")</f>
        <v/>
      </c>
      <c r="BP59" s="77" t="str">
        <f t="shared" si="59"/>
        <v/>
      </c>
      <c r="BQ59" s="77" t="str">
        <f t="shared" si="59"/>
        <v/>
      </c>
      <c r="BR59" s="77" t="str">
        <f t="shared" si="59"/>
        <v/>
      </c>
      <c r="BS59" s="77" t="str">
        <f t="shared" si="59"/>
        <v/>
      </c>
      <c r="BT59" s="77" t="str">
        <f t="shared" si="59"/>
        <v/>
      </c>
      <c r="BU59" s="77" t="str">
        <f t="shared" si="59"/>
        <v/>
      </c>
      <c r="BV59" s="77" t="str">
        <f t="shared" si="59"/>
        <v/>
      </c>
      <c r="BW59" s="77" t="str">
        <f t="shared" si="59"/>
        <v/>
      </c>
      <c r="BX59" s="77" t="str">
        <f t="shared" si="59"/>
        <v/>
      </c>
      <c r="BY59" s="77" t="str">
        <f t="shared" si="59"/>
        <v/>
      </c>
      <c r="BZ59" s="77" t="str">
        <f t="shared" si="59"/>
        <v/>
      </c>
      <c r="CA59" s="77" t="str">
        <f t="shared" si="59"/>
        <v/>
      </c>
      <c r="CB59" s="77" t="str">
        <f t="shared" si="59"/>
        <v/>
      </c>
      <c r="CC59" s="77" t="str">
        <f t="shared" si="59"/>
        <v/>
      </c>
      <c r="CD59" s="77" t="str">
        <f t="shared" si="59"/>
        <v/>
      </c>
      <c r="CE59" s="77" t="str">
        <f t="shared" si="59"/>
        <v/>
      </c>
      <c r="CF59" s="77" t="str">
        <f t="shared" si="59"/>
        <v/>
      </c>
      <c r="CG59" s="77" t="str">
        <f t="shared" si="59"/>
        <v/>
      </c>
      <c r="CH59" s="77" t="str">
        <f t="shared" si="59"/>
        <v/>
      </c>
      <c r="CI59" s="77" t="str">
        <f t="shared" si="59"/>
        <v/>
      </c>
      <c r="CJ59" s="77" t="str">
        <f t="shared" si="59"/>
        <v/>
      </c>
      <c r="CK59" s="77" t="str">
        <f t="shared" si="59"/>
        <v/>
      </c>
      <c r="CL59" s="77" t="str">
        <f t="shared" si="59"/>
        <v/>
      </c>
      <c r="CM59" s="77" t="str">
        <f t="shared" si="59"/>
        <v/>
      </c>
      <c r="CN59" s="77" t="str">
        <f t="shared" si="59"/>
        <v/>
      </c>
      <c r="CO59" s="77" t="str">
        <f t="shared" si="59"/>
        <v/>
      </c>
      <c r="CP59" s="77" t="str">
        <f t="shared" si="59"/>
        <v/>
      </c>
      <c r="CQ59" s="77" t="str">
        <f t="shared" si="59"/>
        <v/>
      </c>
      <c r="CR59" s="77" t="str">
        <f t="shared" si="59"/>
        <v/>
      </c>
      <c r="CS59" s="77" t="str">
        <f t="shared" si="59"/>
        <v/>
      </c>
      <c r="CT59" s="77" t="str">
        <f t="shared" si="59"/>
        <v/>
      </c>
      <c r="CU59" s="77" t="str">
        <f>IF(ISNUMBER(outYear),+CU57+CU58,"")</f>
        <v/>
      </c>
      <c r="CV59" s="77" t="str">
        <f>IF(ISNUMBER(outYear),+CV57+CV58,"")</f>
        <v/>
      </c>
      <c r="CW59" s="77" t="str">
        <f>IF(ISNUMBER(outYear),+CW57+CW58,"")</f>
        <v/>
      </c>
      <c r="CX59" s="77" t="str">
        <f>IF(ISNUMBER(outYear),+CX57+CX58,"")</f>
        <v/>
      </c>
    </row>
    <row r="60" spans="1:102" x14ac:dyDescent="0.25">
      <c r="A60" s="9"/>
      <c r="B60" s="5"/>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c r="BQ60" s="6"/>
      <c r="BR60" s="6"/>
      <c r="BS60" s="6"/>
      <c r="BT60" s="6"/>
      <c r="BU60" s="6"/>
      <c r="BV60" s="6"/>
      <c r="BW60" s="6"/>
      <c r="BX60" s="6"/>
      <c r="BY60" s="6"/>
      <c r="BZ60" s="6"/>
      <c r="CA60" s="6"/>
      <c r="CB60" s="6"/>
      <c r="CC60" s="6"/>
      <c r="CD60" s="6"/>
      <c r="CE60" s="6"/>
      <c r="CF60" s="6"/>
      <c r="CG60" s="6"/>
      <c r="CH60" s="6"/>
      <c r="CI60" s="6"/>
      <c r="CJ60" s="6"/>
      <c r="CK60" s="6"/>
      <c r="CL60" s="6"/>
      <c r="CM60" s="6"/>
      <c r="CN60" s="6"/>
      <c r="CO60" s="6"/>
      <c r="CP60" s="6"/>
      <c r="CQ60" s="6"/>
      <c r="CR60" s="6"/>
      <c r="CS60" s="6"/>
      <c r="CT60" s="6"/>
      <c r="CU60" s="6"/>
      <c r="CV60" s="6"/>
      <c r="CW60" s="6"/>
      <c r="CX60" s="6"/>
    </row>
    <row r="61" spans="1:102" x14ac:dyDescent="0.25">
      <c r="A61" s="10" t="s">
        <v>148</v>
      </c>
      <c r="B61" s="76">
        <f>-B54</f>
        <v>-6596100</v>
      </c>
      <c r="C61" s="76">
        <f t="shared" ref="C61:AH61" si="60">IF(ISNUMBER(C2),-(C41+C59),"")</f>
        <v>-1498565.9351932108</v>
      </c>
      <c r="D61" s="76">
        <f t="shared" si="60"/>
        <v>-1505208.0351932109</v>
      </c>
      <c r="E61" s="76">
        <f t="shared" si="60"/>
        <v>-1511808.135193211</v>
      </c>
      <c r="F61" s="76">
        <f t="shared" si="60"/>
        <v>-1518882.272693211</v>
      </c>
      <c r="G61" s="76">
        <f t="shared" si="60"/>
        <v>-1526053.0611307109</v>
      </c>
      <c r="H61" s="76">
        <f t="shared" si="60"/>
        <v>-1533216.7917791484</v>
      </c>
      <c r="I61" s="76">
        <f t="shared" si="60"/>
        <v>-1540520.0356937968</v>
      </c>
      <c r="J61" s="76">
        <f t="shared" si="60"/>
        <v>-1548572.5457063115</v>
      </c>
      <c r="K61" s="76">
        <f t="shared" si="60"/>
        <v>-1556262.3584691391</v>
      </c>
      <c r="L61" s="76">
        <f t="shared" si="60"/>
        <v>-1564017.0965510369</v>
      </c>
      <c r="M61" s="76">
        <f t="shared" si="60"/>
        <v>-1572657.7705849828</v>
      </c>
      <c r="N61" s="76">
        <f t="shared" si="60"/>
        <v>-1580973.9814697769</v>
      </c>
      <c r="O61" s="76">
        <f t="shared" si="60"/>
        <v>-1589477.8226266913</v>
      </c>
      <c r="P61" s="76">
        <f t="shared" si="60"/>
        <v>-1598045.5823125283</v>
      </c>
      <c r="Q61" s="76">
        <f t="shared" si="60"/>
        <v>-1607194.6459905112</v>
      </c>
      <c r="R61" s="76">
        <f t="shared" si="60"/>
        <v>-1616467.8987604436</v>
      </c>
      <c r="S61" s="76">
        <f t="shared" si="60"/>
        <v>-1625891.6278496245</v>
      </c>
      <c r="T61" s="76">
        <f t="shared" si="60"/>
        <v>-1635944.1251660348</v>
      </c>
      <c r="U61" s="76">
        <f t="shared" si="60"/>
        <v>-1646013.1899153555</v>
      </c>
      <c r="V61" s="76">
        <f t="shared" si="60"/>
        <v>-1656182.431283409</v>
      </c>
      <c r="W61" s="76">
        <f t="shared" si="60"/>
        <v>-431774.23599245289</v>
      </c>
      <c r="X61" s="76">
        <f t="shared" si="60"/>
        <v>-442320.51189226424</v>
      </c>
      <c r="Y61" s="76">
        <f t="shared" si="60"/>
        <v>-453057.47968957073</v>
      </c>
      <c r="Z61" s="76">
        <f t="shared" si="60"/>
        <v>-464648.11668181006</v>
      </c>
      <c r="AA61" s="76">
        <f t="shared" si="60"/>
        <v>-476477.7245988553</v>
      </c>
      <c r="AB61" s="76">
        <f t="shared" si="60"/>
        <v>-488194.03271382657</v>
      </c>
      <c r="AC61" s="76">
        <f t="shared" si="60"/>
        <v>-500182.80103167222</v>
      </c>
      <c r="AD61" s="76">
        <f t="shared" si="60"/>
        <v>-513098.62355746399</v>
      </c>
      <c r="AE61" s="76">
        <f t="shared" si="60"/>
        <v>-525732.4316464006</v>
      </c>
      <c r="AF61" s="76">
        <f t="shared" si="60"/>
        <v>3858725.8025624393</v>
      </c>
      <c r="AG61" s="76" t="str">
        <f t="shared" si="60"/>
        <v/>
      </c>
      <c r="AH61" s="76" t="str">
        <f t="shared" si="60"/>
        <v/>
      </c>
      <c r="AI61" s="76" t="str">
        <f t="shared" ref="AI61:BN61" si="61">IF(ISNUMBER(AI2),-(AI41+AI59),"")</f>
        <v/>
      </c>
      <c r="AJ61" s="76" t="str">
        <f t="shared" si="61"/>
        <v/>
      </c>
      <c r="AK61" s="76" t="str">
        <f t="shared" si="61"/>
        <v/>
      </c>
      <c r="AL61" s="76" t="str">
        <f t="shared" si="61"/>
        <v/>
      </c>
      <c r="AM61" s="76" t="str">
        <f t="shared" si="61"/>
        <v/>
      </c>
      <c r="AN61" s="76" t="str">
        <f t="shared" si="61"/>
        <v/>
      </c>
      <c r="AO61" s="76" t="str">
        <f t="shared" si="61"/>
        <v/>
      </c>
      <c r="AP61" s="76" t="str">
        <f t="shared" si="61"/>
        <v/>
      </c>
      <c r="AQ61" s="76" t="str">
        <f t="shared" si="61"/>
        <v/>
      </c>
      <c r="AR61" s="76" t="str">
        <f t="shared" si="61"/>
        <v/>
      </c>
      <c r="AS61" s="76" t="str">
        <f t="shared" si="61"/>
        <v/>
      </c>
      <c r="AT61" s="76" t="str">
        <f t="shared" si="61"/>
        <v/>
      </c>
      <c r="AU61" s="76" t="str">
        <f t="shared" si="61"/>
        <v/>
      </c>
      <c r="AV61" s="76" t="str">
        <f t="shared" si="61"/>
        <v/>
      </c>
      <c r="AW61" s="76" t="str">
        <f t="shared" si="61"/>
        <v/>
      </c>
      <c r="AX61" s="76" t="str">
        <f t="shared" si="61"/>
        <v/>
      </c>
      <c r="AY61" s="76" t="str">
        <f t="shared" si="61"/>
        <v/>
      </c>
      <c r="AZ61" s="76" t="str">
        <f t="shared" si="61"/>
        <v/>
      </c>
      <c r="BA61" s="76" t="str">
        <f t="shared" si="61"/>
        <v/>
      </c>
      <c r="BB61" s="76" t="str">
        <f t="shared" si="61"/>
        <v/>
      </c>
      <c r="BC61" s="76" t="str">
        <f t="shared" si="61"/>
        <v/>
      </c>
      <c r="BD61" s="76" t="str">
        <f t="shared" si="61"/>
        <v/>
      </c>
      <c r="BE61" s="76" t="str">
        <f t="shared" si="61"/>
        <v/>
      </c>
      <c r="BF61" s="76" t="str">
        <f t="shared" si="61"/>
        <v/>
      </c>
      <c r="BG61" s="76" t="str">
        <f t="shared" si="61"/>
        <v/>
      </c>
      <c r="BH61" s="76" t="str">
        <f t="shared" si="61"/>
        <v/>
      </c>
      <c r="BI61" s="76" t="str">
        <f t="shared" si="61"/>
        <v/>
      </c>
      <c r="BJ61" s="76" t="str">
        <f t="shared" si="61"/>
        <v/>
      </c>
      <c r="BK61" s="76" t="str">
        <f t="shared" si="61"/>
        <v/>
      </c>
      <c r="BL61" s="76" t="str">
        <f t="shared" si="61"/>
        <v/>
      </c>
      <c r="BM61" s="76" t="str">
        <f t="shared" si="61"/>
        <v/>
      </c>
      <c r="BN61" s="76" t="str">
        <f t="shared" si="61"/>
        <v/>
      </c>
      <c r="BO61" s="76" t="str">
        <f t="shared" ref="BO61:CX61" si="62">IF(ISNUMBER(BO2),-(BO41+BO59),"")</f>
        <v/>
      </c>
      <c r="BP61" s="76" t="str">
        <f t="shared" si="62"/>
        <v/>
      </c>
      <c r="BQ61" s="76" t="str">
        <f t="shared" si="62"/>
        <v/>
      </c>
      <c r="BR61" s="76" t="str">
        <f t="shared" si="62"/>
        <v/>
      </c>
      <c r="BS61" s="76" t="str">
        <f t="shared" si="62"/>
        <v/>
      </c>
      <c r="BT61" s="76" t="str">
        <f t="shared" si="62"/>
        <v/>
      </c>
      <c r="BU61" s="76" t="str">
        <f t="shared" si="62"/>
        <v/>
      </c>
      <c r="BV61" s="76" t="str">
        <f t="shared" si="62"/>
        <v/>
      </c>
      <c r="BW61" s="76" t="str">
        <f t="shared" si="62"/>
        <v/>
      </c>
      <c r="BX61" s="76" t="str">
        <f t="shared" si="62"/>
        <v/>
      </c>
      <c r="BY61" s="76" t="str">
        <f t="shared" si="62"/>
        <v/>
      </c>
      <c r="BZ61" s="76" t="str">
        <f t="shared" si="62"/>
        <v/>
      </c>
      <c r="CA61" s="76" t="str">
        <f t="shared" si="62"/>
        <v/>
      </c>
      <c r="CB61" s="76" t="str">
        <f t="shared" si="62"/>
        <v/>
      </c>
      <c r="CC61" s="76" t="str">
        <f t="shared" si="62"/>
        <v/>
      </c>
      <c r="CD61" s="76" t="str">
        <f t="shared" si="62"/>
        <v/>
      </c>
      <c r="CE61" s="76" t="str">
        <f t="shared" si="62"/>
        <v/>
      </c>
      <c r="CF61" s="76" t="str">
        <f t="shared" si="62"/>
        <v/>
      </c>
      <c r="CG61" s="76" t="str">
        <f t="shared" si="62"/>
        <v/>
      </c>
      <c r="CH61" s="76" t="str">
        <f t="shared" si="62"/>
        <v/>
      </c>
      <c r="CI61" s="76" t="str">
        <f t="shared" si="62"/>
        <v/>
      </c>
      <c r="CJ61" s="76" t="str">
        <f t="shared" si="62"/>
        <v/>
      </c>
      <c r="CK61" s="76" t="str">
        <f t="shared" si="62"/>
        <v/>
      </c>
      <c r="CL61" s="76" t="str">
        <f t="shared" si="62"/>
        <v/>
      </c>
      <c r="CM61" s="76" t="str">
        <f t="shared" si="62"/>
        <v/>
      </c>
      <c r="CN61" s="76" t="str">
        <f t="shared" si="62"/>
        <v/>
      </c>
      <c r="CO61" s="76" t="str">
        <f t="shared" si="62"/>
        <v/>
      </c>
      <c r="CP61" s="76" t="str">
        <f t="shared" si="62"/>
        <v/>
      </c>
      <c r="CQ61" s="76" t="str">
        <f t="shared" si="62"/>
        <v/>
      </c>
      <c r="CR61" s="76" t="str">
        <f t="shared" si="62"/>
        <v/>
      </c>
      <c r="CS61" s="76" t="str">
        <f t="shared" si="62"/>
        <v/>
      </c>
      <c r="CT61" s="76" t="str">
        <f t="shared" si="62"/>
        <v/>
      </c>
      <c r="CU61" s="76" t="str">
        <f t="shared" si="62"/>
        <v/>
      </c>
      <c r="CV61" s="76" t="str">
        <f t="shared" si="62"/>
        <v/>
      </c>
      <c r="CW61" s="76" t="str">
        <f t="shared" si="62"/>
        <v/>
      </c>
      <c r="CX61" s="76" t="str">
        <f t="shared" si="62"/>
        <v/>
      </c>
    </row>
    <row r="62" spans="1:102" x14ac:dyDescent="0.25">
      <c r="A62" s="10"/>
      <c r="B62" s="76"/>
      <c r="C62" s="76"/>
      <c r="D62" s="76"/>
      <c r="E62" s="76"/>
      <c r="F62" s="76"/>
      <c r="G62" s="76"/>
      <c r="H62" s="76"/>
      <c r="I62" s="76"/>
      <c r="J62" s="76"/>
      <c r="K62" s="76"/>
      <c r="L62" s="76"/>
      <c r="M62" s="76"/>
      <c r="N62" s="76"/>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6"/>
      <c r="AO62" s="76"/>
      <c r="AP62" s="76"/>
      <c r="AQ62" s="76"/>
      <c r="AR62" s="76"/>
      <c r="AS62" s="76"/>
      <c r="AT62" s="76"/>
      <c r="AU62" s="76"/>
      <c r="AV62" s="76"/>
      <c r="AW62" s="76"/>
      <c r="AX62" s="76"/>
      <c r="AY62" s="76"/>
      <c r="AZ62" s="76"/>
      <c r="BA62" s="76"/>
      <c r="BB62" s="76"/>
      <c r="BC62" s="76"/>
      <c r="BD62" s="76"/>
      <c r="BE62" s="76"/>
      <c r="BF62" s="76"/>
      <c r="BG62" s="76"/>
      <c r="BH62" s="76"/>
      <c r="BI62" s="76"/>
      <c r="BJ62" s="76"/>
      <c r="BK62" s="76"/>
      <c r="BL62" s="76"/>
      <c r="BM62" s="76"/>
      <c r="BN62" s="76"/>
      <c r="BO62" s="76"/>
      <c r="BP62" s="76"/>
      <c r="BQ62" s="76"/>
      <c r="BR62" s="76"/>
      <c r="BS62" s="76"/>
      <c r="BT62" s="76"/>
      <c r="BU62" s="76"/>
      <c r="BV62" s="76"/>
      <c r="BW62" s="76"/>
      <c r="BX62" s="76"/>
      <c r="BY62" s="76"/>
      <c r="BZ62" s="76"/>
      <c r="CA62" s="76"/>
      <c r="CB62" s="76"/>
      <c r="CC62" s="76"/>
      <c r="CD62" s="76"/>
      <c r="CE62" s="76"/>
      <c r="CF62" s="76"/>
      <c r="CG62" s="76"/>
      <c r="CH62" s="76"/>
      <c r="CI62" s="76"/>
      <c r="CJ62" s="76"/>
      <c r="CK62" s="76"/>
      <c r="CL62" s="76"/>
      <c r="CM62" s="76"/>
      <c r="CN62" s="76"/>
      <c r="CO62" s="76"/>
      <c r="CP62" s="76"/>
      <c r="CQ62" s="76"/>
      <c r="CR62" s="76"/>
      <c r="CS62" s="76"/>
      <c r="CT62" s="76"/>
      <c r="CU62" s="76"/>
      <c r="CV62" s="76"/>
      <c r="CW62" s="76"/>
      <c r="CX62" s="76"/>
    </row>
    <row r="63" spans="1:102" x14ac:dyDescent="0.25">
      <c r="A63" s="59" t="s">
        <v>156</v>
      </c>
      <c r="B63" s="66"/>
      <c r="C63" s="66"/>
      <c r="D63" s="66"/>
      <c r="E63" s="66"/>
      <c r="F63" s="66"/>
      <c r="G63" s="66"/>
      <c r="H63" s="66"/>
      <c r="I63" s="66"/>
      <c r="J63" s="66"/>
      <c r="K63" s="66"/>
      <c r="L63" s="66"/>
      <c r="M63" s="66"/>
      <c r="N63" s="66"/>
      <c r="O63" s="66"/>
      <c r="P63" s="66"/>
      <c r="Q63" s="66"/>
      <c r="R63" s="66"/>
      <c r="S63" s="66"/>
      <c r="T63" s="66"/>
      <c r="U63" s="66"/>
      <c r="V63" s="66"/>
      <c r="W63" s="66"/>
      <c r="X63" s="66"/>
      <c r="Y63" s="66"/>
      <c r="Z63" s="66"/>
      <c r="AA63" s="66"/>
      <c r="AB63" s="66"/>
      <c r="AC63" s="66"/>
      <c r="AD63" s="66"/>
      <c r="AE63" s="66"/>
      <c r="AF63" s="66"/>
      <c r="AG63" s="66"/>
      <c r="AH63" s="66"/>
      <c r="AI63" s="66"/>
      <c r="AJ63" s="66"/>
      <c r="AK63" s="66"/>
      <c r="AL63" s="66"/>
      <c r="AM63" s="66"/>
      <c r="AN63" s="66"/>
      <c r="AO63" s="66"/>
      <c r="AP63" s="66"/>
      <c r="AQ63" s="66"/>
      <c r="AR63" s="66"/>
      <c r="AS63" s="66"/>
      <c r="AT63" s="66"/>
      <c r="AU63" s="66"/>
      <c r="AV63" s="66"/>
      <c r="AW63" s="66"/>
      <c r="AX63" s="66"/>
      <c r="AY63" s="66"/>
      <c r="AZ63" s="66"/>
      <c r="BA63" s="66"/>
      <c r="BB63" s="66"/>
      <c r="BC63" s="66"/>
      <c r="BD63" s="66"/>
      <c r="BE63" s="66"/>
      <c r="BF63" s="66"/>
      <c r="BG63" s="66"/>
      <c r="BH63" s="66"/>
      <c r="BI63" s="66"/>
      <c r="BJ63" s="66"/>
      <c r="BK63" s="66"/>
      <c r="BL63" s="66"/>
      <c r="BM63" s="66"/>
      <c r="BN63" s="66"/>
      <c r="BO63" s="66"/>
      <c r="BP63" s="66"/>
      <c r="BQ63" s="66"/>
      <c r="BR63" s="66"/>
      <c r="BS63" s="66"/>
      <c r="BT63" s="66"/>
      <c r="BU63" s="66"/>
      <c r="BV63" s="66"/>
      <c r="BW63" s="66"/>
      <c r="BX63" s="66"/>
      <c r="BY63" s="66"/>
      <c r="BZ63" s="66"/>
      <c r="CA63" s="66"/>
      <c r="CB63" s="66"/>
      <c r="CC63" s="66"/>
      <c r="CD63" s="66"/>
      <c r="CE63" s="66"/>
      <c r="CF63" s="66"/>
      <c r="CG63" s="66"/>
      <c r="CH63" s="66"/>
      <c r="CI63" s="66"/>
      <c r="CJ63" s="66"/>
      <c r="CK63" s="66"/>
      <c r="CL63" s="66"/>
      <c r="CM63" s="66"/>
      <c r="CN63" s="66"/>
      <c r="CO63" s="66"/>
      <c r="CP63" s="66"/>
      <c r="CQ63" s="66"/>
      <c r="CR63" s="66"/>
      <c r="CS63" s="66"/>
      <c r="CT63" s="66"/>
      <c r="CU63" s="66"/>
      <c r="CV63" s="66"/>
      <c r="CW63" s="66"/>
      <c r="CX63" s="68"/>
    </row>
    <row r="64" spans="1:102" x14ac:dyDescent="0.25">
      <c r="A64" s="55" t="s">
        <v>74</v>
      </c>
      <c r="B64" s="5"/>
      <c r="D64" s="70"/>
      <c r="E64" s="70"/>
      <c r="F64" s="70"/>
      <c r="G64" s="70"/>
      <c r="H64" s="70"/>
      <c r="I64" s="70"/>
      <c r="J64" s="70"/>
      <c r="K64" s="70"/>
      <c r="L64" s="70"/>
      <c r="M64" s="70"/>
      <c r="N64" s="70"/>
      <c r="O64" s="70"/>
      <c r="P64" s="70"/>
      <c r="Q64" s="70"/>
      <c r="R64" s="70"/>
      <c r="S64" s="70"/>
      <c r="T64" s="70"/>
      <c r="U64" s="70"/>
      <c r="V64" s="70"/>
      <c r="W64" s="70"/>
      <c r="X64" s="70"/>
      <c r="Y64" s="70"/>
      <c r="Z64" s="70"/>
      <c r="AA64" s="70"/>
      <c r="AB64" s="70"/>
      <c r="AC64" s="70"/>
      <c r="AD64" s="70"/>
      <c r="AE64" s="70"/>
      <c r="AF64" s="70"/>
      <c r="AG64" s="70"/>
      <c r="AH64" s="70"/>
      <c r="AI64" s="70"/>
      <c r="AJ64" s="70"/>
      <c r="AK64" s="70"/>
      <c r="AL64" s="70"/>
      <c r="AM64" s="70"/>
      <c r="AN64" s="70"/>
      <c r="AO64" s="70"/>
      <c r="AP64" s="70"/>
      <c r="AQ64" s="70"/>
      <c r="AR64" s="70"/>
      <c r="AS64" s="70"/>
      <c r="AT64" s="70"/>
      <c r="AU64" s="70"/>
      <c r="AV64" s="70"/>
      <c r="AW64" s="70"/>
      <c r="AX64" s="70"/>
      <c r="AY64" s="70"/>
      <c r="AZ64" s="70"/>
      <c r="BA64" s="70"/>
      <c r="BB64" s="70"/>
      <c r="BC64" s="70"/>
      <c r="BD64" s="70"/>
      <c r="BE64" s="70"/>
      <c r="BF64" s="70"/>
      <c r="BG64" s="70"/>
      <c r="BH64" s="70"/>
      <c r="BI64" s="70"/>
      <c r="BJ64" s="70"/>
      <c r="BK64" s="70"/>
      <c r="BL64" s="70"/>
      <c r="BM64" s="70"/>
      <c r="BN64" s="70"/>
      <c r="BO64" s="70"/>
      <c r="BP64" s="70"/>
      <c r="BQ64" s="70"/>
      <c r="BR64" s="70"/>
      <c r="BS64" s="70"/>
      <c r="BT64" s="70"/>
      <c r="BU64" s="70"/>
      <c r="BV64" s="70"/>
      <c r="BW64" s="70"/>
      <c r="BX64" s="70"/>
      <c r="BY64" s="70"/>
      <c r="BZ64" s="70"/>
      <c r="CA64" s="70"/>
      <c r="CB64" s="70"/>
      <c r="CC64" s="70"/>
      <c r="CD64" s="70"/>
      <c r="CE64" s="70"/>
      <c r="CF64" s="70"/>
      <c r="CG64" s="70"/>
      <c r="CH64" s="70"/>
      <c r="CI64" s="70"/>
      <c r="CJ64" s="70"/>
      <c r="CK64" s="70"/>
      <c r="CL64" s="70"/>
      <c r="CM64" s="70"/>
      <c r="CN64" s="70"/>
      <c r="CO64" s="70"/>
      <c r="CP64" s="70"/>
      <c r="CQ64" s="70"/>
      <c r="CR64" s="70"/>
      <c r="CS64" s="70"/>
      <c r="CT64" s="70"/>
      <c r="CU64" s="70"/>
      <c r="CV64" s="70"/>
      <c r="CW64" s="70"/>
      <c r="CX64" s="70"/>
    </row>
    <row r="65" spans="1:102" x14ac:dyDescent="0.25">
      <c r="A65" s="62" t="s">
        <v>12</v>
      </c>
      <c r="B65" s="76">
        <f>ibi_fed_amount+MIN(ibi_fed_percent/100*total_installed_cost,ibi_fed_percent_maxvalue)</f>
        <v>0</v>
      </c>
      <c r="D65" s="70"/>
      <c r="E65" s="70"/>
      <c r="F65" s="70"/>
      <c r="G65" s="70"/>
      <c r="H65" s="70"/>
      <c r="I65" s="70"/>
      <c r="J65" s="70"/>
      <c r="K65" s="70"/>
      <c r="L65" s="70"/>
      <c r="M65" s="70"/>
      <c r="N65" s="70"/>
      <c r="O65" s="70"/>
      <c r="P65" s="70"/>
      <c r="Q65" s="70"/>
      <c r="R65" s="70"/>
      <c r="S65" s="70"/>
      <c r="T65" s="70"/>
      <c r="U65" s="70"/>
      <c r="V65" s="70"/>
      <c r="W65" s="70"/>
      <c r="X65" s="70"/>
      <c r="Y65" s="70"/>
      <c r="Z65" s="70"/>
      <c r="AA65" s="70"/>
      <c r="AB65" s="70"/>
      <c r="AC65" s="70"/>
      <c r="AD65" s="70"/>
      <c r="AE65" s="70"/>
      <c r="AF65" s="70"/>
      <c r="AG65" s="70"/>
      <c r="AH65" s="70"/>
      <c r="AI65" s="70"/>
      <c r="AJ65" s="70"/>
      <c r="AK65" s="70"/>
      <c r="AL65" s="70"/>
      <c r="AM65" s="70"/>
      <c r="AN65" s="70"/>
      <c r="AO65" s="70"/>
      <c r="AP65" s="70"/>
      <c r="AQ65" s="70"/>
      <c r="AR65" s="70"/>
      <c r="AS65" s="70"/>
      <c r="AT65" s="70"/>
      <c r="AU65" s="70"/>
      <c r="AV65" s="70"/>
      <c r="AW65" s="70"/>
      <c r="AX65" s="70"/>
      <c r="AY65" s="70"/>
      <c r="AZ65" s="70"/>
      <c r="BA65" s="70"/>
      <c r="BB65" s="70"/>
      <c r="BC65" s="70"/>
      <c r="BD65" s="70"/>
      <c r="BE65" s="70"/>
      <c r="BF65" s="70"/>
      <c r="BG65" s="70"/>
      <c r="BH65" s="70"/>
      <c r="BI65" s="70"/>
      <c r="BJ65" s="70"/>
      <c r="BK65" s="70"/>
      <c r="BL65" s="70"/>
      <c r="BM65" s="70"/>
      <c r="BN65" s="70"/>
      <c r="BO65" s="70"/>
      <c r="BP65" s="70"/>
      <c r="BQ65" s="70"/>
      <c r="BR65" s="70"/>
      <c r="BS65" s="70"/>
      <c r="BT65" s="70"/>
      <c r="BU65" s="70"/>
      <c r="BV65" s="70"/>
      <c r="BW65" s="70"/>
      <c r="BX65" s="70"/>
      <c r="BY65" s="70"/>
      <c r="BZ65" s="70"/>
      <c r="CA65" s="70"/>
      <c r="CB65" s="70"/>
      <c r="CC65" s="70"/>
      <c r="CD65" s="70"/>
      <c r="CE65" s="70"/>
      <c r="CF65" s="70"/>
      <c r="CG65" s="70"/>
      <c r="CH65" s="70"/>
      <c r="CI65" s="70"/>
      <c r="CJ65" s="70"/>
      <c r="CK65" s="70"/>
      <c r="CL65" s="70"/>
      <c r="CM65" s="70"/>
      <c r="CN65" s="70"/>
      <c r="CO65" s="70"/>
      <c r="CP65" s="70"/>
      <c r="CQ65" s="70"/>
      <c r="CR65" s="70"/>
      <c r="CS65" s="70"/>
      <c r="CT65" s="70"/>
      <c r="CU65" s="70"/>
      <c r="CV65" s="70"/>
      <c r="CW65" s="70"/>
      <c r="CX65" s="70"/>
    </row>
    <row r="66" spans="1:102" x14ac:dyDescent="0.25">
      <c r="A66" s="62" t="s">
        <v>13</v>
      </c>
      <c r="B66" s="76">
        <f>ibi_sta_amount+MIN(ibi_sta_percent/100*total_installed_cost,ibi_sta_percent_maxvalue)</f>
        <v>0</v>
      </c>
      <c r="D66" s="70"/>
      <c r="E66" s="70"/>
      <c r="F66" s="70"/>
      <c r="G66" s="70"/>
      <c r="H66" s="70"/>
      <c r="I66" s="70"/>
      <c r="J66" s="70"/>
      <c r="K66" s="70"/>
      <c r="L66" s="70"/>
      <c r="M66" s="70"/>
      <c r="N66" s="70"/>
      <c r="O66" s="70"/>
      <c r="P66" s="70"/>
      <c r="Q66" s="70"/>
      <c r="R66" s="70"/>
      <c r="S66" s="70"/>
      <c r="T66" s="70"/>
      <c r="U66" s="70"/>
      <c r="V66" s="70"/>
      <c r="W66" s="70"/>
      <c r="X66" s="70"/>
      <c r="Y66" s="70"/>
      <c r="Z66" s="70"/>
      <c r="AA66" s="70"/>
      <c r="AB66" s="70"/>
      <c r="AC66" s="70"/>
      <c r="AD66" s="70"/>
      <c r="AE66" s="70"/>
      <c r="AF66" s="70"/>
      <c r="AG66" s="70"/>
      <c r="AH66" s="70"/>
      <c r="AI66" s="70"/>
      <c r="AJ66" s="70"/>
      <c r="AK66" s="70"/>
      <c r="AL66" s="70"/>
      <c r="AM66" s="70"/>
      <c r="AN66" s="70"/>
      <c r="AO66" s="70"/>
      <c r="AP66" s="70"/>
      <c r="AQ66" s="70"/>
      <c r="AR66" s="70"/>
      <c r="AS66" s="70"/>
      <c r="AT66" s="70"/>
      <c r="AU66" s="70"/>
      <c r="AV66" s="70"/>
      <c r="AW66" s="70"/>
      <c r="AX66" s="70"/>
      <c r="AY66" s="70"/>
      <c r="AZ66" s="70"/>
      <c r="BA66" s="70"/>
      <c r="BB66" s="70"/>
      <c r="BC66" s="70"/>
      <c r="BD66" s="70"/>
      <c r="BE66" s="70"/>
      <c r="BF66" s="70"/>
      <c r="BG66" s="70"/>
      <c r="BH66" s="70"/>
      <c r="BI66" s="70"/>
      <c r="BJ66" s="70"/>
      <c r="BK66" s="70"/>
      <c r="BL66" s="70"/>
      <c r="BM66" s="70"/>
      <c r="BN66" s="70"/>
      <c r="BO66" s="70"/>
      <c r="BP66" s="70"/>
      <c r="BQ66" s="70"/>
      <c r="BR66" s="70"/>
      <c r="BS66" s="70"/>
      <c r="BT66" s="70"/>
      <c r="BU66" s="70"/>
      <c r="BV66" s="70"/>
      <c r="BW66" s="70"/>
      <c r="BX66" s="70"/>
      <c r="BY66" s="70"/>
      <c r="BZ66" s="70"/>
      <c r="CA66" s="70"/>
      <c r="CB66" s="70"/>
      <c r="CC66" s="70"/>
      <c r="CD66" s="70"/>
      <c r="CE66" s="70"/>
      <c r="CF66" s="70"/>
      <c r="CG66" s="70"/>
      <c r="CH66" s="70"/>
      <c r="CI66" s="70"/>
      <c r="CJ66" s="70"/>
      <c r="CK66" s="70"/>
      <c r="CL66" s="70"/>
      <c r="CM66" s="70"/>
      <c r="CN66" s="70"/>
      <c r="CO66" s="70"/>
      <c r="CP66" s="70"/>
      <c r="CQ66" s="70"/>
      <c r="CR66" s="70"/>
      <c r="CS66" s="70"/>
      <c r="CT66" s="70"/>
      <c r="CU66" s="70"/>
      <c r="CV66" s="70"/>
      <c r="CW66" s="70"/>
      <c r="CX66" s="70"/>
    </row>
    <row r="67" spans="1:102" x14ac:dyDescent="0.25">
      <c r="A67" s="62" t="s">
        <v>14</v>
      </c>
      <c r="B67" s="76">
        <f>ibi_uti_amount+MIN(ibi_uti_percent/100*total_installed_cost,ibi_uti_percent_maxvalue)</f>
        <v>0</v>
      </c>
      <c r="D67" s="70"/>
      <c r="E67" s="70"/>
      <c r="F67" s="70"/>
      <c r="G67" s="70"/>
      <c r="H67" s="70"/>
      <c r="I67" s="70"/>
      <c r="J67" s="70"/>
      <c r="K67" s="70"/>
      <c r="L67" s="70"/>
      <c r="M67" s="70"/>
      <c r="N67" s="70"/>
      <c r="O67" s="70"/>
      <c r="P67" s="70"/>
      <c r="Q67" s="70"/>
      <c r="R67" s="70"/>
      <c r="S67" s="70"/>
      <c r="T67" s="70"/>
      <c r="U67" s="70"/>
      <c r="V67" s="70"/>
      <c r="W67" s="70"/>
      <c r="X67" s="70"/>
      <c r="Y67" s="70"/>
      <c r="Z67" s="70"/>
      <c r="AA67" s="70"/>
      <c r="AB67" s="70"/>
      <c r="AC67" s="70"/>
      <c r="AD67" s="70"/>
      <c r="AE67" s="70"/>
      <c r="AF67" s="70"/>
      <c r="AG67" s="70"/>
      <c r="AH67" s="70"/>
      <c r="AI67" s="70"/>
      <c r="AJ67" s="70"/>
      <c r="AK67" s="70"/>
      <c r="AL67" s="70"/>
      <c r="AM67" s="70"/>
      <c r="AN67" s="70"/>
      <c r="AO67" s="70"/>
      <c r="AP67" s="70"/>
      <c r="AQ67" s="70"/>
      <c r="AR67" s="70"/>
      <c r="AS67" s="70"/>
      <c r="AT67" s="70"/>
      <c r="AU67" s="70"/>
      <c r="AV67" s="70"/>
      <c r="AW67" s="70"/>
      <c r="AX67" s="70"/>
      <c r="AY67" s="70"/>
      <c r="AZ67" s="70"/>
      <c r="BA67" s="70"/>
      <c r="BB67" s="70"/>
      <c r="BC67" s="70"/>
      <c r="BD67" s="70"/>
      <c r="BE67" s="70"/>
      <c r="BF67" s="70"/>
      <c r="BG67" s="70"/>
      <c r="BH67" s="70"/>
      <c r="BI67" s="70"/>
      <c r="BJ67" s="70"/>
      <c r="BK67" s="70"/>
      <c r="BL67" s="70"/>
      <c r="BM67" s="70"/>
      <c r="BN67" s="70"/>
      <c r="BO67" s="70"/>
      <c r="BP67" s="70"/>
      <c r="BQ67" s="70"/>
      <c r="BR67" s="70"/>
      <c r="BS67" s="70"/>
      <c r="BT67" s="70"/>
      <c r="BU67" s="70"/>
      <c r="BV67" s="70"/>
      <c r="BW67" s="70"/>
      <c r="BX67" s="70"/>
      <c r="BY67" s="70"/>
      <c r="BZ67" s="70"/>
      <c r="CA67" s="70"/>
      <c r="CB67" s="70"/>
      <c r="CC67" s="70"/>
      <c r="CD67" s="70"/>
      <c r="CE67" s="70"/>
      <c r="CF67" s="70"/>
      <c r="CG67" s="70"/>
      <c r="CH67" s="70"/>
      <c r="CI67" s="70"/>
      <c r="CJ67" s="70"/>
      <c r="CK67" s="70"/>
      <c r="CL67" s="70"/>
      <c r="CM67" s="70"/>
      <c r="CN67" s="70"/>
      <c r="CO67" s="70"/>
      <c r="CP67" s="70"/>
      <c r="CQ67" s="70"/>
      <c r="CR67" s="70"/>
      <c r="CS67" s="70"/>
      <c r="CT67" s="70"/>
      <c r="CU67" s="70"/>
      <c r="CV67" s="70"/>
      <c r="CW67" s="70"/>
      <c r="CX67" s="70"/>
    </row>
    <row r="68" spans="1:102" x14ac:dyDescent="0.25">
      <c r="A68" s="62" t="s">
        <v>15</v>
      </c>
      <c r="B68" s="78">
        <f>ibi_oth_amount+MIN(ibi_oth_percent/100*total_installed_cost,ibi_oth_percent_maxvalue)</f>
        <v>0</v>
      </c>
      <c r="D68" s="70"/>
      <c r="E68" s="70"/>
      <c r="F68" s="70"/>
      <c r="G68" s="70"/>
      <c r="H68" s="70"/>
      <c r="I68" s="70"/>
      <c r="J68" s="70"/>
      <c r="K68" s="70"/>
      <c r="L68" s="70"/>
      <c r="M68" s="70"/>
      <c r="N68" s="70"/>
      <c r="O68" s="70"/>
      <c r="P68" s="70"/>
      <c r="Q68" s="70"/>
      <c r="R68" s="70"/>
      <c r="S68" s="70"/>
      <c r="T68" s="70"/>
      <c r="U68" s="70"/>
      <c r="V68" s="70"/>
      <c r="W68" s="70"/>
      <c r="X68" s="70"/>
      <c r="Y68" s="70"/>
      <c r="Z68" s="70"/>
      <c r="AA68" s="70"/>
      <c r="AB68" s="70"/>
      <c r="AC68" s="70"/>
      <c r="AD68" s="70"/>
      <c r="AE68" s="70"/>
      <c r="AF68" s="70"/>
      <c r="AG68" s="70"/>
      <c r="AH68" s="70"/>
      <c r="AI68" s="70"/>
      <c r="AJ68" s="70"/>
      <c r="AK68" s="70"/>
      <c r="AL68" s="70"/>
      <c r="AM68" s="70"/>
      <c r="AN68" s="70"/>
      <c r="AO68" s="70"/>
      <c r="AP68" s="70"/>
      <c r="AQ68" s="70"/>
      <c r="AR68" s="70"/>
      <c r="AS68" s="70"/>
      <c r="AT68" s="70"/>
      <c r="AU68" s="70"/>
      <c r="AV68" s="70"/>
      <c r="AW68" s="70"/>
      <c r="AX68" s="70"/>
      <c r="AY68" s="70"/>
      <c r="AZ68" s="70"/>
      <c r="BA68" s="70"/>
      <c r="BB68" s="70"/>
      <c r="BC68" s="70"/>
      <c r="BD68" s="70"/>
      <c r="BE68" s="70"/>
      <c r="BF68" s="70"/>
      <c r="BG68" s="70"/>
      <c r="BH68" s="70"/>
      <c r="BI68" s="70"/>
      <c r="BJ68" s="70"/>
      <c r="BK68" s="70"/>
      <c r="BL68" s="70"/>
      <c r="BM68" s="70"/>
      <c r="BN68" s="70"/>
      <c r="BO68" s="70"/>
      <c r="BP68" s="70"/>
      <c r="BQ68" s="70"/>
      <c r="BR68" s="70"/>
      <c r="BS68" s="70"/>
      <c r="BT68" s="70"/>
      <c r="BU68" s="70"/>
      <c r="BV68" s="70"/>
      <c r="BW68" s="70"/>
      <c r="BX68" s="70"/>
      <c r="BY68" s="70"/>
      <c r="BZ68" s="70"/>
      <c r="CA68" s="70"/>
      <c r="CB68" s="70"/>
      <c r="CC68" s="70"/>
      <c r="CD68" s="70"/>
      <c r="CE68" s="70"/>
      <c r="CF68" s="70"/>
      <c r="CG68" s="70"/>
      <c r="CH68" s="70"/>
      <c r="CI68" s="70"/>
      <c r="CJ68" s="70"/>
      <c r="CK68" s="70"/>
      <c r="CL68" s="70"/>
      <c r="CM68" s="70"/>
      <c r="CN68" s="70"/>
      <c r="CO68" s="70"/>
      <c r="CP68" s="70"/>
      <c r="CQ68" s="70"/>
      <c r="CR68" s="70"/>
      <c r="CS68" s="70"/>
      <c r="CT68" s="70"/>
      <c r="CU68" s="70"/>
      <c r="CV68" s="70"/>
      <c r="CW68" s="70"/>
      <c r="CX68" s="70"/>
    </row>
    <row r="69" spans="1:102" x14ac:dyDescent="0.25">
      <c r="A69" s="60" t="s">
        <v>61</v>
      </c>
      <c r="B69" s="76">
        <f>SUM(B65:B68)</f>
        <v>0</v>
      </c>
      <c r="D69" s="70"/>
      <c r="E69" s="70"/>
      <c r="F69" s="70"/>
      <c r="G69" s="70"/>
      <c r="H69" s="70"/>
      <c r="I69" s="70"/>
      <c r="J69" s="70"/>
      <c r="K69" s="70"/>
      <c r="L69" s="70"/>
      <c r="M69" s="70"/>
      <c r="N69" s="70"/>
      <c r="O69" s="70"/>
      <c r="P69" s="70"/>
      <c r="Q69" s="70"/>
      <c r="R69" s="70"/>
      <c r="S69" s="70"/>
      <c r="T69" s="70"/>
      <c r="U69" s="70"/>
      <c r="V69" s="70"/>
      <c r="W69" s="70"/>
      <c r="X69" s="70"/>
      <c r="Y69" s="70"/>
      <c r="Z69" s="70"/>
      <c r="AA69" s="70"/>
      <c r="AB69" s="70"/>
      <c r="AC69" s="70"/>
      <c r="AD69" s="70"/>
      <c r="AE69" s="70"/>
      <c r="AF69" s="70"/>
      <c r="AG69" s="70"/>
      <c r="AH69" s="70"/>
      <c r="AI69" s="70"/>
      <c r="AJ69" s="70"/>
      <c r="AK69" s="70"/>
      <c r="AL69" s="70"/>
      <c r="AM69" s="70"/>
      <c r="AN69" s="70"/>
      <c r="AO69" s="70"/>
      <c r="AP69" s="70"/>
      <c r="AQ69" s="70"/>
      <c r="AR69" s="70"/>
      <c r="AS69" s="70"/>
      <c r="AT69" s="70"/>
      <c r="AU69" s="70"/>
      <c r="AV69" s="70"/>
      <c r="AW69" s="70"/>
      <c r="AX69" s="70"/>
      <c r="AY69" s="70"/>
      <c r="AZ69" s="70"/>
      <c r="BA69" s="70"/>
      <c r="BB69" s="70"/>
      <c r="BC69" s="70"/>
      <c r="BD69" s="70"/>
      <c r="BE69" s="70"/>
      <c r="BF69" s="70"/>
      <c r="BG69" s="70"/>
      <c r="BH69" s="70"/>
      <c r="BI69" s="70"/>
      <c r="BJ69" s="70"/>
      <c r="BK69" s="70"/>
      <c r="BL69" s="70"/>
      <c r="BM69" s="70"/>
      <c r="BN69" s="70"/>
      <c r="BO69" s="70"/>
      <c r="BP69" s="70"/>
      <c r="BQ69" s="70"/>
      <c r="BR69" s="70"/>
      <c r="BS69" s="70"/>
      <c r="BT69" s="70"/>
      <c r="BU69" s="70"/>
      <c r="BV69" s="70"/>
      <c r="BW69" s="70"/>
      <c r="BX69" s="70"/>
      <c r="BY69" s="70"/>
      <c r="BZ69" s="70"/>
      <c r="CA69" s="70"/>
      <c r="CB69" s="70"/>
      <c r="CC69" s="70"/>
      <c r="CD69" s="70"/>
      <c r="CE69" s="70"/>
      <c r="CF69" s="70"/>
      <c r="CG69" s="70"/>
      <c r="CH69" s="70"/>
      <c r="CI69" s="70"/>
      <c r="CJ69" s="70"/>
      <c r="CK69" s="70"/>
      <c r="CL69" s="70"/>
      <c r="CM69" s="70"/>
      <c r="CN69" s="70"/>
      <c r="CO69" s="70"/>
      <c r="CP69" s="70"/>
      <c r="CQ69" s="70"/>
      <c r="CR69" s="70"/>
      <c r="CS69" s="70"/>
      <c r="CT69" s="70"/>
      <c r="CU69" s="70"/>
      <c r="CV69" s="70"/>
      <c r="CW69" s="70"/>
      <c r="CX69" s="70"/>
    </row>
    <row r="70" spans="1:102" x14ac:dyDescent="0.25">
      <c r="A70" s="55" t="s">
        <v>75</v>
      </c>
      <c r="D70" s="70"/>
      <c r="E70" s="70"/>
      <c r="F70" s="70"/>
      <c r="G70" s="70"/>
      <c r="H70" s="70"/>
      <c r="I70" s="70"/>
      <c r="J70" s="70"/>
      <c r="K70" s="70"/>
      <c r="L70" s="70"/>
      <c r="M70" s="70"/>
      <c r="N70" s="70"/>
      <c r="O70" s="70"/>
      <c r="P70" s="70"/>
      <c r="Q70" s="70"/>
      <c r="R70" s="70"/>
      <c r="S70" s="70"/>
      <c r="T70" s="70"/>
      <c r="U70" s="70"/>
      <c r="V70" s="70"/>
      <c r="W70" s="70"/>
      <c r="X70" s="70"/>
      <c r="Y70" s="70"/>
      <c r="Z70" s="70"/>
      <c r="AA70" s="70"/>
      <c r="AB70" s="70"/>
      <c r="AC70" s="70"/>
      <c r="AD70" s="70"/>
      <c r="AE70" s="70"/>
      <c r="AF70" s="70"/>
      <c r="AG70" s="70"/>
      <c r="AH70" s="70"/>
      <c r="AI70" s="70"/>
      <c r="AJ70" s="70"/>
      <c r="AK70" s="70"/>
      <c r="AL70" s="70"/>
      <c r="AM70" s="70"/>
      <c r="AN70" s="70"/>
      <c r="AO70" s="70"/>
      <c r="AP70" s="70"/>
      <c r="AQ70" s="70"/>
      <c r="AR70" s="70"/>
      <c r="AS70" s="70"/>
      <c r="AT70" s="70"/>
      <c r="AU70" s="70"/>
      <c r="AV70" s="70"/>
      <c r="AW70" s="70"/>
      <c r="AX70" s="70"/>
      <c r="AY70" s="70"/>
      <c r="AZ70" s="70"/>
      <c r="BA70" s="70"/>
      <c r="BB70" s="70"/>
      <c r="BC70" s="70"/>
      <c r="BD70" s="70"/>
      <c r="BE70" s="70"/>
      <c r="BF70" s="70"/>
      <c r="BG70" s="70"/>
      <c r="BH70" s="70"/>
      <c r="BI70" s="70"/>
      <c r="BJ70" s="70"/>
      <c r="BK70" s="70"/>
      <c r="BL70" s="70"/>
      <c r="BM70" s="70"/>
      <c r="BN70" s="70"/>
      <c r="BO70" s="70"/>
      <c r="BP70" s="70"/>
      <c r="BQ70" s="70"/>
      <c r="BR70" s="70"/>
      <c r="BS70" s="70"/>
      <c r="BT70" s="70"/>
      <c r="BU70" s="70"/>
      <c r="BV70" s="70"/>
      <c r="BW70" s="70"/>
      <c r="BX70" s="70"/>
      <c r="BY70" s="70"/>
      <c r="BZ70" s="70"/>
      <c r="CA70" s="70"/>
      <c r="CB70" s="70"/>
      <c r="CC70" s="70"/>
      <c r="CD70" s="70"/>
      <c r="CE70" s="70"/>
      <c r="CF70" s="70"/>
      <c r="CG70" s="70"/>
      <c r="CH70" s="70"/>
      <c r="CI70" s="70"/>
      <c r="CJ70" s="70"/>
      <c r="CK70" s="70"/>
      <c r="CL70" s="70"/>
      <c r="CM70" s="70"/>
      <c r="CN70" s="70"/>
      <c r="CO70" s="70"/>
      <c r="CP70" s="70"/>
      <c r="CQ70" s="70"/>
      <c r="CR70" s="70"/>
      <c r="CS70" s="70"/>
      <c r="CT70" s="70"/>
      <c r="CU70" s="70"/>
      <c r="CV70" s="70"/>
      <c r="CW70" s="70"/>
      <c r="CX70" s="70"/>
    </row>
    <row r="71" spans="1:102" x14ac:dyDescent="0.25">
      <c r="A71" s="62" t="s">
        <v>5</v>
      </c>
      <c r="B71" s="76">
        <f>MIN(cbi_fed_amount*system_capacity*1000,cbi_fed_maxvalue)</f>
        <v>0</v>
      </c>
      <c r="D71" s="70"/>
      <c r="E71" s="70"/>
      <c r="F71" s="70"/>
      <c r="G71" s="70"/>
      <c r="H71" s="70"/>
      <c r="I71" s="70"/>
      <c r="J71" s="70"/>
      <c r="K71" s="70"/>
      <c r="L71" s="70"/>
      <c r="M71" s="70"/>
      <c r="N71" s="70"/>
      <c r="O71" s="70"/>
      <c r="P71" s="70"/>
      <c r="Q71" s="70"/>
      <c r="R71" s="70"/>
      <c r="S71" s="70"/>
      <c r="T71" s="70"/>
      <c r="U71" s="70"/>
      <c r="V71" s="70"/>
      <c r="W71" s="70"/>
      <c r="X71" s="70"/>
      <c r="Y71" s="70"/>
      <c r="Z71" s="70"/>
      <c r="AA71" s="70"/>
      <c r="AB71" s="70"/>
      <c r="AC71" s="70"/>
      <c r="AD71" s="70"/>
      <c r="AE71" s="70"/>
      <c r="AF71" s="70"/>
      <c r="AG71" s="70"/>
      <c r="AH71" s="70"/>
      <c r="AI71" s="70"/>
      <c r="AJ71" s="70"/>
      <c r="AK71" s="70"/>
      <c r="AL71" s="70"/>
      <c r="AM71" s="70"/>
      <c r="AN71" s="70"/>
      <c r="AO71" s="70"/>
      <c r="AP71" s="70"/>
      <c r="AQ71" s="70"/>
      <c r="AR71" s="70"/>
      <c r="AS71" s="70"/>
      <c r="AT71" s="70"/>
      <c r="AU71" s="70"/>
      <c r="AV71" s="70"/>
      <c r="AW71" s="70"/>
      <c r="AX71" s="70"/>
      <c r="AY71" s="70"/>
      <c r="AZ71" s="70"/>
      <c r="BA71" s="70"/>
      <c r="BB71" s="70"/>
      <c r="BC71" s="70"/>
      <c r="BD71" s="70"/>
      <c r="BE71" s="70"/>
      <c r="BF71" s="70"/>
      <c r="BG71" s="70"/>
      <c r="BH71" s="70"/>
      <c r="BI71" s="70"/>
      <c r="BJ71" s="70"/>
      <c r="BK71" s="70"/>
      <c r="BL71" s="70"/>
      <c r="BM71" s="70"/>
      <c r="BN71" s="70"/>
      <c r="BO71" s="70"/>
      <c r="BP71" s="70"/>
      <c r="BQ71" s="70"/>
      <c r="BR71" s="70"/>
      <c r="BS71" s="70"/>
      <c r="BT71" s="70"/>
      <c r="BU71" s="70"/>
      <c r="BV71" s="70"/>
      <c r="BW71" s="70"/>
      <c r="BX71" s="70"/>
      <c r="BY71" s="70"/>
      <c r="BZ71" s="70"/>
      <c r="CA71" s="70"/>
      <c r="CB71" s="70"/>
      <c r="CC71" s="70"/>
      <c r="CD71" s="70"/>
      <c r="CE71" s="70"/>
      <c r="CF71" s="70"/>
      <c r="CG71" s="70"/>
      <c r="CH71" s="70"/>
      <c r="CI71" s="70"/>
      <c r="CJ71" s="70"/>
      <c r="CK71" s="70"/>
      <c r="CL71" s="70"/>
      <c r="CM71" s="70"/>
      <c r="CN71" s="70"/>
      <c r="CO71" s="70"/>
      <c r="CP71" s="70"/>
      <c r="CQ71" s="70"/>
      <c r="CR71" s="70"/>
      <c r="CS71" s="70"/>
      <c r="CT71" s="70"/>
      <c r="CU71" s="70"/>
      <c r="CV71" s="70"/>
      <c r="CW71" s="70"/>
      <c r="CX71" s="70"/>
    </row>
    <row r="72" spans="1:102" x14ac:dyDescent="0.25">
      <c r="A72" s="62" t="s">
        <v>6</v>
      </c>
      <c r="B72" s="76">
        <f>MIN(cbi_sta_amount*system_capacity*1000,cbi_sta_maxvalue)</f>
        <v>0</v>
      </c>
      <c r="D72" s="70"/>
      <c r="E72" s="70"/>
      <c r="F72" s="70"/>
      <c r="G72" s="70"/>
      <c r="H72" s="70"/>
      <c r="I72" s="70"/>
      <c r="J72" s="70"/>
      <c r="K72" s="70"/>
      <c r="L72" s="70"/>
      <c r="M72" s="70"/>
      <c r="N72" s="70"/>
      <c r="O72" s="70"/>
      <c r="P72" s="70"/>
      <c r="Q72" s="70"/>
      <c r="R72" s="70"/>
      <c r="S72" s="70"/>
      <c r="T72" s="70"/>
      <c r="U72" s="70"/>
      <c r="V72" s="70"/>
      <c r="W72" s="70"/>
      <c r="X72" s="70"/>
      <c r="Y72" s="70"/>
      <c r="Z72" s="70"/>
      <c r="AA72" s="70"/>
      <c r="AB72" s="70"/>
      <c r="AC72" s="70"/>
      <c r="AD72" s="70"/>
      <c r="AE72" s="70"/>
      <c r="AF72" s="70"/>
      <c r="AG72" s="70"/>
      <c r="AH72" s="70"/>
      <c r="AI72" s="70"/>
      <c r="AJ72" s="70"/>
      <c r="AK72" s="70"/>
      <c r="AL72" s="70"/>
      <c r="AM72" s="70"/>
      <c r="AN72" s="70"/>
      <c r="AO72" s="70"/>
      <c r="AP72" s="70"/>
      <c r="AQ72" s="70"/>
      <c r="AR72" s="70"/>
      <c r="AS72" s="70"/>
      <c r="AT72" s="70"/>
      <c r="AU72" s="70"/>
      <c r="AV72" s="70"/>
      <c r="AW72" s="70"/>
      <c r="AX72" s="70"/>
      <c r="AY72" s="70"/>
      <c r="AZ72" s="70"/>
      <c r="BA72" s="70"/>
      <c r="BB72" s="70"/>
      <c r="BC72" s="70"/>
      <c r="BD72" s="70"/>
      <c r="BE72" s="70"/>
      <c r="BF72" s="70"/>
      <c r="BG72" s="70"/>
      <c r="BH72" s="70"/>
      <c r="BI72" s="70"/>
      <c r="BJ72" s="70"/>
      <c r="BK72" s="70"/>
      <c r="BL72" s="70"/>
      <c r="BM72" s="70"/>
      <c r="BN72" s="70"/>
      <c r="BO72" s="70"/>
      <c r="BP72" s="70"/>
      <c r="BQ72" s="70"/>
      <c r="BR72" s="70"/>
      <c r="BS72" s="70"/>
      <c r="BT72" s="70"/>
      <c r="BU72" s="70"/>
      <c r="BV72" s="70"/>
      <c r="BW72" s="70"/>
      <c r="BX72" s="70"/>
      <c r="BY72" s="70"/>
      <c r="BZ72" s="70"/>
      <c r="CA72" s="70"/>
      <c r="CB72" s="70"/>
      <c r="CC72" s="70"/>
      <c r="CD72" s="70"/>
      <c r="CE72" s="70"/>
      <c r="CF72" s="70"/>
      <c r="CG72" s="70"/>
      <c r="CH72" s="70"/>
      <c r="CI72" s="70"/>
      <c r="CJ72" s="70"/>
      <c r="CK72" s="70"/>
      <c r="CL72" s="70"/>
      <c r="CM72" s="70"/>
      <c r="CN72" s="70"/>
      <c r="CO72" s="70"/>
      <c r="CP72" s="70"/>
      <c r="CQ72" s="70"/>
      <c r="CR72" s="70"/>
      <c r="CS72" s="70"/>
      <c r="CT72" s="70"/>
      <c r="CU72" s="70"/>
      <c r="CV72" s="70"/>
      <c r="CW72" s="70"/>
      <c r="CX72" s="70"/>
    </row>
    <row r="73" spans="1:102" x14ac:dyDescent="0.25">
      <c r="A73" s="62" t="s">
        <v>7</v>
      </c>
      <c r="B73" s="76">
        <f>MIN(cbi_uti_amount*system_capacity*1000,cbi_uti_maxvalue)</f>
        <v>0</v>
      </c>
      <c r="D73" s="70"/>
      <c r="E73" s="70"/>
      <c r="F73" s="70"/>
      <c r="G73" s="70"/>
      <c r="H73" s="70"/>
      <c r="I73" s="70"/>
      <c r="J73" s="70"/>
      <c r="K73" s="70"/>
      <c r="L73" s="70"/>
      <c r="M73" s="70"/>
      <c r="N73" s="70"/>
      <c r="O73" s="70"/>
      <c r="P73" s="70"/>
      <c r="Q73" s="70"/>
      <c r="R73" s="70"/>
      <c r="S73" s="70"/>
      <c r="T73" s="70"/>
      <c r="U73" s="70"/>
      <c r="V73" s="70"/>
      <c r="W73" s="70"/>
      <c r="X73" s="70"/>
      <c r="Y73" s="70"/>
      <c r="Z73" s="70"/>
      <c r="AA73" s="70"/>
      <c r="AB73" s="70"/>
      <c r="AC73" s="70"/>
      <c r="AD73" s="70"/>
      <c r="AE73" s="70"/>
      <c r="AF73" s="70"/>
      <c r="AG73" s="70"/>
      <c r="AH73" s="70"/>
      <c r="AI73" s="70"/>
      <c r="AJ73" s="70"/>
      <c r="AK73" s="70"/>
      <c r="AL73" s="70"/>
      <c r="AM73" s="70"/>
      <c r="AN73" s="70"/>
      <c r="AO73" s="70"/>
      <c r="AP73" s="70"/>
      <c r="AQ73" s="70"/>
      <c r="AR73" s="70"/>
      <c r="AS73" s="70"/>
      <c r="AT73" s="70"/>
      <c r="AU73" s="70"/>
      <c r="AV73" s="70"/>
      <c r="AW73" s="70"/>
      <c r="AX73" s="70"/>
      <c r="AY73" s="70"/>
      <c r="AZ73" s="70"/>
      <c r="BA73" s="70"/>
      <c r="BB73" s="70"/>
      <c r="BC73" s="70"/>
      <c r="BD73" s="70"/>
      <c r="BE73" s="70"/>
      <c r="BF73" s="70"/>
      <c r="BG73" s="70"/>
      <c r="BH73" s="70"/>
      <c r="BI73" s="70"/>
      <c r="BJ73" s="70"/>
      <c r="BK73" s="70"/>
      <c r="BL73" s="70"/>
      <c r="BM73" s="70"/>
      <c r="BN73" s="70"/>
      <c r="BO73" s="70"/>
      <c r="BP73" s="70"/>
      <c r="BQ73" s="70"/>
      <c r="BR73" s="70"/>
      <c r="BS73" s="70"/>
      <c r="BT73" s="70"/>
      <c r="BU73" s="70"/>
      <c r="BV73" s="70"/>
      <c r="BW73" s="70"/>
      <c r="BX73" s="70"/>
      <c r="BY73" s="70"/>
      <c r="BZ73" s="70"/>
      <c r="CA73" s="70"/>
      <c r="CB73" s="70"/>
      <c r="CC73" s="70"/>
      <c r="CD73" s="70"/>
      <c r="CE73" s="70"/>
      <c r="CF73" s="70"/>
      <c r="CG73" s="70"/>
      <c r="CH73" s="70"/>
      <c r="CI73" s="70"/>
      <c r="CJ73" s="70"/>
      <c r="CK73" s="70"/>
      <c r="CL73" s="70"/>
      <c r="CM73" s="70"/>
      <c r="CN73" s="70"/>
      <c r="CO73" s="70"/>
      <c r="CP73" s="70"/>
      <c r="CQ73" s="70"/>
      <c r="CR73" s="70"/>
      <c r="CS73" s="70"/>
      <c r="CT73" s="70"/>
      <c r="CU73" s="70"/>
      <c r="CV73" s="70"/>
      <c r="CW73" s="70"/>
      <c r="CX73" s="70"/>
    </row>
    <row r="74" spans="1:102" x14ac:dyDescent="0.25">
      <c r="A74" s="62" t="s">
        <v>8</v>
      </c>
      <c r="B74" s="78">
        <f>MIN(cbi_oth_amount*system_capacity*1000,cbi_oth_maxvalue)</f>
        <v>0</v>
      </c>
      <c r="D74" s="70"/>
      <c r="E74" s="70"/>
      <c r="F74" s="70"/>
      <c r="G74" s="70"/>
      <c r="H74" s="70"/>
      <c r="I74" s="70"/>
      <c r="J74" s="70"/>
      <c r="K74" s="70"/>
      <c r="L74" s="70"/>
      <c r="M74" s="70"/>
      <c r="N74" s="70"/>
      <c r="O74" s="70"/>
      <c r="P74" s="70"/>
      <c r="Q74" s="70"/>
      <c r="R74" s="70"/>
      <c r="S74" s="70"/>
      <c r="T74" s="70"/>
      <c r="U74" s="70"/>
      <c r="V74" s="70"/>
      <c r="W74" s="70"/>
      <c r="X74" s="70"/>
      <c r="Y74" s="70"/>
      <c r="Z74" s="70"/>
      <c r="AA74" s="70"/>
      <c r="AB74" s="70"/>
      <c r="AC74" s="70"/>
      <c r="AD74" s="70"/>
      <c r="AE74" s="70"/>
      <c r="AF74" s="70"/>
      <c r="AG74" s="70"/>
      <c r="AH74" s="70"/>
      <c r="AI74" s="70"/>
      <c r="AJ74" s="70"/>
      <c r="AK74" s="70"/>
      <c r="AL74" s="70"/>
      <c r="AM74" s="70"/>
      <c r="AN74" s="70"/>
      <c r="AO74" s="70"/>
      <c r="AP74" s="70"/>
      <c r="AQ74" s="70"/>
      <c r="AR74" s="70"/>
      <c r="AS74" s="70"/>
      <c r="AT74" s="70"/>
      <c r="AU74" s="70"/>
      <c r="AV74" s="70"/>
      <c r="AW74" s="70"/>
      <c r="AX74" s="70"/>
      <c r="AY74" s="70"/>
      <c r="AZ74" s="70"/>
      <c r="BA74" s="70"/>
      <c r="BB74" s="70"/>
      <c r="BC74" s="70"/>
      <c r="BD74" s="70"/>
      <c r="BE74" s="70"/>
      <c r="BF74" s="70"/>
      <c r="BG74" s="70"/>
      <c r="BH74" s="70"/>
      <c r="BI74" s="70"/>
      <c r="BJ74" s="70"/>
      <c r="BK74" s="70"/>
      <c r="BL74" s="70"/>
      <c r="BM74" s="70"/>
      <c r="BN74" s="70"/>
      <c r="BO74" s="70"/>
      <c r="BP74" s="70"/>
      <c r="BQ74" s="70"/>
      <c r="BR74" s="70"/>
      <c r="BS74" s="70"/>
      <c r="BT74" s="70"/>
      <c r="BU74" s="70"/>
      <c r="BV74" s="70"/>
      <c r="BW74" s="70"/>
      <c r="BX74" s="70"/>
      <c r="BY74" s="70"/>
      <c r="BZ74" s="70"/>
      <c r="CA74" s="70"/>
      <c r="CB74" s="70"/>
      <c r="CC74" s="70"/>
      <c r="CD74" s="70"/>
      <c r="CE74" s="70"/>
      <c r="CF74" s="70"/>
      <c r="CG74" s="70"/>
      <c r="CH74" s="70"/>
      <c r="CI74" s="70"/>
      <c r="CJ74" s="70"/>
      <c r="CK74" s="70"/>
      <c r="CL74" s="70"/>
      <c r="CM74" s="70"/>
      <c r="CN74" s="70"/>
      <c r="CO74" s="70"/>
      <c r="CP74" s="70"/>
      <c r="CQ74" s="70"/>
      <c r="CR74" s="70"/>
      <c r="CS74" s="70"/>
      <c r="CT74" s="70"/>
      <c r="CU74" s="70"/>
      <c r="CV74" s="70"/>
      <c r="CW74" s="70"/>
      <c r="CX74" s="70"/>
    </row>
    <row r="75" spans="1:102" x14ac:dyDescent="0.25">
      <c r="A75" s="60" t="s">
        <v>61</v>
      </c>
      <c r="B75" s="76">
        <f>SUM(B71:B74)</f>
        <v>0</v>
      </c>
      <c r="D75" s="70"/>
      <c r="E75" s="70"/>
      <c r="F75" s="70"/>
      <c r="G75" s="70"/>
      <c r="H75" s="70"/>
      <c r="I75" s="70"/>
      <c r="J75" s="70"/>
      <c r="K75" s="70"/>
      <c r="L75" s="70"/>
      <c r="M75" s="70"/>
      <c r="N75" s="70"/>
      <c r="O75" s="70"/>
      <c r="P75" s="70"/>
      <c r="Q75" s="70"/>
      <c r="R75" s="70"/>
      <c r="S75" s="70"/>
      <c r="T75" s="70"/>
      <c r="U75" s="70"/>
      <c r="V75" s="70"/>
      <c r="W75" s="70"/>
      <c r="X75" s="70"/>
      <c r="Y75" s="70"/>
      <c r="Z75" s="70"/>
      <c r="AA75" s="70"/>
      <c r="AB75" s="70"/>
      <c r="AC75" s="70"/>
      <c r="AD75" s="70"/>
      <c r="AE75" s="70"/>
      <c r="AF75" s="70"/>
      <c r="AG75" s="70"/>
      <c r="AH75" s="70"/>
      <c r="AI75" s="70"/>
      <c r="AJ75" s="70"/>
      <c r="AK75" s="70"/>
      <c r="AL75" s="70"/>
      <c r="AM75" s="70"/>
      <c r="AN75" s="70"/>
      <c r="AO75" s="70"/>
      <c r="AP75" s="70"/>
      <c r="AQ75" s="70"/>
      <c r="AR75" s="70"/>
      <c r="AS75" s="70"/>
      <c r="AT75" s="70"/>
      <c r="AU75" s="70"/>
      <c r="AV75" s="70"/>
      <c r="AW75" s="70"/>
      <c r="AX75" s="70"/>
      <c r="AY75" s="70"/>
      <c r="AZ75" s="70"/>
      <c r="BA75" s="70"/>
      <c r="BB75" s="70"/>
      <c r="BC75" s="70"/>
      <c r="BD75" s="70"/>
      <c r="BE75" s="70"/>
      <c r="BF75" s="70"/>
      <c r="BG75" s="70"/>
      <c r="BH75" s="70"/>
      <c r="BI75" s="70"/>
      <c r="BJ75" s="70"/>
      <c r="BK75" s="70"/>
      <c r="BL75" s="70"/>
      <c r="BM75" s="70"/>
      <c r="BN75" s="70"/>
      <c r="BO75" s="70"/>
      <c r="BP75" s="70"/>
      <c r="BQ75" s="70"/>
      <c r="BR75" s="70"/>
      <c r="BS75" s="70"/>
      <c r="BT75" s="70"/>
      <c r="BU75" s="70"/>
      <c r="BV75" s="70"/>
      <c r="BW75" s="70"/>
      <c r="BX75" s="70"/>
      <c r="BY75" s="70"/>
      <c r="BZ75" s="70"/>
      <c r="CA75" s="70"/>
      <c r="CB75" s="70"/>
      <c r="CC75" s="70"/>
      <c r="CD75" s="70"/>
      <c r="CE75" s="70"/>
      <c r="CF75" s="70"/>
      <c r="CG75" s="70"/>
      <c r="CH75" s="70"/>
      <c r="CI75" s="70"/>
      <c r="CJ75" s="70"/>
      <c r="CK75" s="70"/>
      <c r="CL75" s="70"/>
      <c r="CM75" s="70"/>
      <c r="CN75" s="70"/>
      <c r="CO75" s="70"/>
      <c r="CP75" s="70"/>
      <c r="CQ75" s="70"/>
      <c r="CR75" s="70"/>
      <c r="CS75" s="70"/>
      <c r="CT75" s="70"/>
      <c r="CU75" s="70"/>
      <c r="CV75" s="70"/>
      <c r="CW75" s="70"/>
      <c r="CX75" s="70"/>
    </row>
    <row r="76" spans="1:102" x14ac:dyDescent="0.25">
      <c r="A76" s="55" t="s">
        <v>76</v>
      </c>
      <c r="B76" s="5"/>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c r="BN76" s="6"/>
      <c r="BO76" s="6"/>
      <c r="BP76" s="6"/>
      <c r="BQ76" s="6"/>
      <c r="BR76" s="6"/>
      <c r="BS76" s="6"/>
      <c r="BT76" s="6"/>
      <c r="BU76" s="6"/>
      <c r="BV76" s="6"/>
      <c r="BW76" s="6"/>
      <c r="BX76" s="6"/>
      <c r="BY76" s="6"/>
      <c r="BZ76" s="6"/>
      <c r="CA76" s="6"/>
      <c r="CB76" s="6"/>
      <c r="CC76" s="6"/>
      <c r="CD76" s="6"/>
      <c r="CE76" s="6"/>
      <c r="CF76" s="6"/>
      <c r="CG76" s="6"/>
      <c r="CH76" s="6"/>
      <c r="CI76" s="6"/>
      <c r="CJ76" s="6"/>
      <c r="CK76" s="6"/>
      <c r="CL76" s="6"/>
      <c r="CM76" s="6"/>
      <c r="CN76" s="6"/>
      <c r="CO76" s="6"/>
      <c r="CP76" s="6"/>
      <c r="CQ76" s="6"/>
      <c r="CR76" s="6"/>
      <c r="CS76" s="6"/>
      <c r="CT76" s="6"/>
      <c r="CU76" s="6"/>
      <c r="CV76" s="6"/>
      <c r="CW76" s="6"/>
      <c r="CX76" s="6"/>
    </row>
    <row r="77" spans="1:102" x14ac:dyDescent="0.25">
      <c r="A77" s="62" t="s">
        <v>16</v>
      </c>
      <c r="B77" s="5"/>
      <c r="C77" s="76">
        <f>IF(pbi_fed_amount="n/a",'Inputs and Outputs'!C140*C5,IF(ISNUMBER(outYear),IF(outYear&lt;=pbi_fed_term,+pbi_fed_amount*(1+pbi_fed_escal/100)^(outYear-1)*C5,0),""))</f>
        <v>0</v>
      </c>
      <c r="D77" s="76">
        <f>IF(pbi_fed_amount="n/a",'Inputs and Outputs'!D140*D5,IF(ISNUMBER(outYear),IF(outYear&lt;=pbi_fed_term,+pbi_fed_amount*(1+pbi_fed_escal/100)^(outYear-1)*D5,0),""))</f>
        <v>0</v>
      </c>
      <c r="E77" s="76">
        <f>IF(pbi_fed_amount="n/a",'Inputs and Outputs'!E140*E5,IF(ISNUMBER(outYear),IF(outYear&lt;=pbi_fed_term,+pbi_fed_amount*(1+pbi_fed_escal/100)^(outYear-1)*E5,0),""))</f>
        <v>0</v>
      </c>
      <c r="F77" s="76">
        <f>IF(pbi_fed_amount="n/a",'Inputs and Outputs'!F140*F5,IF(ISNUMBER(outYear),IF(outYear&lt;=pbi_fed_term,+pbi_fed_amount*(1+pbi_fed_escal/100)^(outYear-1)*F5,0),""))</f>
        <v>0</v>
      </c>
      <c r="G77" s="76">
        <f>IF(pbi_fed_amount="n/a",'Inputs and Outputs'!G140*G5,IF(ISNUMBER(outYear),IF(outYear&lt;=pbi_fed_term,+pbi_fed_amount*(1+pbi_fed_escal/100)^(outYear-1)*G5,0),""))</f>
        <v>0</v>
      </c>
      <c r="H77" s="76">
        <f>IF(pbi_fed_amount="n/a",'Inputs and Outputs'!H140*H5,IF(ISNUMBER(outYear),IF(outYear&lt;=pbi_fed_term,+pbi_fed_amount*(1+pbi_fed_escal/100)^(outYear-1)*H5,0),""))</f>
        <v>0</v>
      </c>
      <c r="I77" s="76">
        <f>IF(pbi_fed_amount="n/a",'Inputs and Outputs'!I140*I5,IF(ISNUMBER(outYear),IF(outYear&lt;=pbi_fed_term,+pbi_fed_amount*(1+pbi_fed_escal/100)^(outYear-1)*I5,0),""))</f>
        <v>0</v>
      </c>
      <c r="J77" s="76">
        <f>IF(pbi_fed_amount="n/a",'Inputs and Outputs'!J140*J5,IF(ISNUMBER(outYear),IF(outYear&lt;=pbi_fed_term,+pbi_fed_amount*(1+pbi_fed_escal/100)^(outYear-1)*J5,0),""))</f>
        <v>0</v>
      </c>
      <c r="K77" s="76">
        <f>IF(pbi_fed_amount="n/a",'Inputs and Outputs'!K140*K5,IF(ISNUMBER(outYear),IF(outYear&lt;=pbi_fed_term,+pbi_fed_amount*(1+pbi_fed_escal/100)^(outYear-1)*K5,0),""))</f>
        <v>0</v>
      </c>
      <c r="L77" s="76">
        <f>IF(pbi_fed_amount="n/a",'Inputs and Outputs'!L140*L5,IF(ISNUMBER(outYear),IF(outYear&lt;=pbi_fed_term,+pbi_fed_amount*(1+pbi_fed_escal/100)^(outYear-1)*L5,0),""))</f>
        <v>0</v>
      </c>
      <c r="M77" s="76">
        <f>IF(pbi_fed_amount="n/a",'Inputs and Outputs'!M140*M5,IF(ISNUMBER(outYear),IF(outYear&lt;=pbi_fed_term,+pbi_fed_amount*(1+pbi_fed_escal/100)^(outYear-1)*M5,0),""))</f>
        <v>0</v>
      </c>
      <c r="N77" s="76">
        <f>IF(pbi_fed_amount="n/a",'Inputs and Outputs'!N140*N5,IF(ISNUMBER(outYear),IF(outYear&lt;=pbi_fed_term,+pbi_fed_amount*(1+pbi_fed_escal/100)^(outYear-1)*N5,0),""))</f>
        <v>0</v>
      </c>
      <c r="O77" s="76">
        <f>IF(pbi_fed_amount="n/a",'Inputs and Outputs'!O140*O5,IF(ISNUMBER(outYear),IF(outYear&lt;=pbi_fed_term,+pbi_fed_amount*(1+pbi_fed_escal/100)^(outYear-1)*O5,0),""))</f>
        <v>0</v>
      </c>
      <c r="P77" s="76">
        <f>IF(pbi_fed_amount="n/a",'Inputs and Outputs'!P140*P5,IF(ISNUMBER(outYear),IF(outYear&lt;=pbi_fed_term,+pbi_fed_amount*(1+pbi_fed_escal/100)^(outYear-1)*P5,0),""))</f>
        <v>0</v>
      </c>
      <c r="Q77" s="76">
        <f>IF(pbi_fed_amount="n/a",'Inputs and Outputs'!Q140*Q5,IF(ISNUMBER(outYear),IF(outYear&lt;=pbi_fed_term,+pbi_fed_amount*(1+pbi_fed_escal/100)^(outYear-1)*Q5,0),""))</f>
        <v>0</v>
      </c>
      <c r="R77" s="76">
        <f>IF(pbi_fed_amount="n/a",'Inputs and Outputs'!R140*R5,IF(ISNUMBER(outYear),IF(outYear&lt;=pbi_fed_term,+pbi_fed_amount*(1+pbi_fed_escal/100)^(outYear-1)*R5,0),""))</f>
        <v>0</v>
      </c>
      <c r="S77" s="76">
        <f>IF(pbi_fed_amount="n/a",'Inputs and Outputs'!S140*S5,IF(ISNUMBER(outYear),IF(outYear&lt;=pbi_fed_term,+pbi_fed_amount*(1+pbi_fed_escal/100)^(outYear-1)*S5,0),""))</f>
        <v>0</v>
      </c>
      <c r="T77" s="76">
        <f>IF(pbi_fed_amount="n/a",'Inputs and Outputs'!T140*T5,IF(ISNUMBER(outYear),IF(outYear&lt;=pbi_fed_term,+pbi_fed_amount*(1+pbi_fed_escal/100)^(outYear-1)*T5,0),""))</f>
        <v>0</v>
      </c>
      <c r="U77" s="76">
        <f>IF(pbi_fed_amount="n/a",'Inputs and Outputs'!U140*U5,IF(ISNUMBER(outYear),IF(outYear&lt;=pbi_fed_term,+pbi_fed_amount*(1+pbi_fed_escal/100)^(outYear-1)*U5,0),""))</f>
        <v>0</v>
      </c>
      <c r="V77" s="76">
        <f>IF(pbi_fed_amount="n/a",'Inputs and Outputs'!V140*V5,IF(ISNUMBER(outYear),IF(outYear&lt;=pbi_fed_term,+pbi_fed_amount*(1+pbi_fed_escal/100)^(outYear-1)*V5,0),""))</f>
        <v>0</v>
      </c>
      <c r="W77" s="76">
        <f>IF(pbi_fed_amount="n/a",'Inputs and Outputs'!W140*W5,IF(ISNUMBER(outYear),IF(outYear&lt;=pbi_fed_term,+pbi_fed_amount*(1+pbi_fed_escal/100)^(outYear-1)*W5,0),""))</f>
        <v>0</v>
      </c>
      <c r="X77" s="76">
        <f>IF(pbi_fed_amount="n/a",'Inputs and Outputs'!X140*X5,IF(ISNUMBER(outYear),IF(outYear&lt;=pbi_fed_term,+pbi_fed_amount*(1+pbi_fed_escal/100)^(outYear-1)*X5,0),""))</f>
        <v>0</v>
      </c>
      <c r="Y77" s="76">
        <f>IF(pbi_fed_amount="n/a",'Inputs and Outputs'!Y140*Y5,IF(ISNUMBER(outYear),IF(outYear&lt;=pbi_fed_term,+pbi_fed_amount*(1+pbi_fed_escal/100)^(outYear-1)*Y5,0),""))</f>
        <v>0</v>
      </c>
      <c r="Z77" s="76">
        <f>IF(pbi_fed_amount="n/a",'Inputs and Outputs'!Z140*Z5,IF(ISNUMBER(outYear),IF(outYear&lt;=pbi_fed_term,+pbi_fed_amount*(1+pbi_fed_escal/100)^(outYear-1)*Z5,0),""))</f>
        <v>0</v>
      </c>
      <c r="AA77" s="76">
        <f>IF(pbi_fed_amount="n/a",'Inputs and Outputs'!AA140*AA5,IF(ISNUMBER(outYear),IF(outYear&lt;=pbi_fed_term,+pbi_fed_amount*(1+pbi_fed_escal/100)^(outYear-1)*AA5,0),""))</f>
        <v>0</v>
      </c>
      <c r="AB77" s="76">
        <f>IF(pbi_fed_amount="n/a",'Inputs and Outputs'!AB140*AB5,IF(ISNUMBER(outYear),IF(outYear&lt;=pbi_fed_term,+pbi_fed_amount*(1+pbi_fed_escal/100)^(outYear-1)*AB5,0),""))</f>
        <v>0</v>
      </c>
      <c r="AC77" s="76">
        <f>IF(pbi_fed_amount="n/a",'Inputs and Outputs'!AC140*AC5,IF(ISNUMBER(outYear),IF(outYear&lt;=pbi_fed_term,+pbi_fed_amount*(1+pbi_fed_escal/100)^(outYear-1)*AC5,0),""))</f>
        <v>0</v>
      </c>
      <c r="AD77" s="76">
        <f>IF(pbi_fed_amount="n/a",'Inputs and Outputs'!AD140*AD5,IF(ISNUMBER(outYear),IF(outYear&lt;=pbi_fed_term,+pbi_fed_amount*(1+pbi_fed_escal/100)^(outYear-1)*AD5,0),""))</f>
        <v>0</v>
      </c>
      <c r="AE77" s="76">
        <f>IF(pbi_fed_amount="n/a",'Inputs and Outputs'!AE140*AE5,IF(ISNUMBER(outYear),IF(outYear&lt;=pbi_fed_term,+pbi_fed_amount*(1+pbi_fed_escal/100)^(outYear-1)*AE5,0),""))</f>
        <v>0</v>
      </c>
      <c r="AF77" s="76">
        <f>IF(pbi_fed_amount="n/a",'Inputs and Outputs'!AF140*AF5,IF(ISNUMBER(outYear),IF(outYear&lt;=pbi_fed_term,+pbi_fed_amount*(1+pbi_fed_escal/100)^(outYear-1)*AF5,0),""))</f>
        <v>0</v>
      </c>
      <c r="AG77" s="76" t="str">
        <f>IF(pbi_fed_amount="n/a",'Inputs and Outputs'!AG140*AG5,IF(ISNUMBER(outYear),IF(outYear&lt;=pbi_fed_term,+pbi_fed_amount*(1+pbi_fed_escal/100)^(outYear-1)*AG5,0),""))</f>
        <v/>
      </c>
      <c r="AH77" s="76" t="str">
        <f>IF(pbi_fed_amount="n/a",'Inputs and Outputs'!AH140*AH5,IF(ISNUMBER(outYear),IF(outYear&lt;=pbi_fed_term,+pbi_fed_amount*(1+pbi_fed_escal/100)^(outYear-1)*AH5,0),""))</f>
        <v/>
      </c>
      <c r="AI77" s="76" t="str">
        <f>IF(pbi_fed_amount="n/a",'Inputs and Outputs'!AI140*AI5,IF(ISNUMBER(outYear),IF(outYear&lt;=pbi_fed_term,+pbi_fed_amount*(1+pbi_fed_escal/100)^(outYear-1)*AI5,0),""))</f>
        <v/>
      </c>
      <c r="AJ77" s="76" t="str">
        <f>IF(pbi_fed_amount="n/a",'Inputs and Outputs'!AJ140*AJ5,IF(ISNUMBER(outYear),IF(outYear&lt;=pbi_fed_term,+pbi_fed_amount*(1+pbi_fed_escal/100)^(outYear-1)*AJ5,0),""))</f>
        <v/>
      </c>
      <c r="AK77" s="76" t="str">
        <f>IF(pbi_fed_amount="n/a",'Inputs and Outputs'!AK140*AK5,IF(ISNUMBER(outYear),IF(outYear&lt;=pbi_fed_term,+pbi_fed_amount*(1+pbi_fed_escal/100)^(outYear-1)*AK5,0),""))</f>
        <v/>
      </c>
      <c r="AL77" s="76" t="str">
        <f>IF(pbi_fed_amount="n/a",'Inputs and Outputs'!AL140*AL5,IF(ISNUMBER(outYear),IF(outYear&lt;=pbi_fed_term,+pbi_fed_amount*(1+pbi_fed_escal/100)^(outYear-1)*AL5,0),""))</f>
        <v/>
      </c>
      <c r="AM77" s="76" t="str">
        <f>IF(pbi_fed_amount="n/a",'Inputs and Outputs'!AM140*AM5,IF(ISNUMBER(outYear),IF(outYear&lt;=pbi_fed_term,+pbi_fed_amount*(1+pbi_fed_escal/100)^(outYear-1)*AM5,0),""))</f>
        <v/>
      </c>
      <c r="AN77" s="76" t="str">
        <f>IF(pbi_fed_amount="n/a",'Inputs and Outputs'!AN140*AN5,IF(ISNUMBER(outYear),IF(outYear&lt;=pbi_fed_term,+pbi_fed_amount*(1+pbi_fed_escal/100)^(outYear-1)*AN5,0),""))</f>
        <v/>
      </c>
      <c r="AO77" s="76" t="str">
        <f>IF(pbi_fed_amount="n/a",'Inputs and Outputs'!AO140*AO5,IF(ISNUMBER(outYear),IF(outYear&lt;=pbi_fed_term,+pbi_fed_amount*(1+pbi_fed_escal/100)^(outYear-1)*AO5,0),""))</f>
        <v/>
      </c>
      <c r="AP77" s="76" t="str">
        <f>IF(pbi_fed_amount="n/a",'Inputs and Outputs'!AP140*AP5,IF(ISNUMBER(outYear),IF(outYear&lt;=pbi_fed_term,+pbi_fed_amount*(1+pbi_fed_escal/100)^(outYear-1)*AP5,0),""))</f>
        <v/>
      </c>
      <c r="AQ77" s="76" t="str">
        <f>IF(pbi_fed_amount="n/a",'Inputs and Outputs'!AQ140*AQ5,IF(ISNUMBER(outYear),IF(outYear&lt;=pbi_fed_term,+pbi_fed_amount*(1+pbi_fed_escal/100)^(outYear-1)*AQ5,0),""))</f>
        <v/>
      </c>
      <c r="AR77" s="76" t="str">
        <f>IF(pbi_fed_amount="n/a",'Inputs and Outputs'!AR140*AR5,IF(ISNUMBER(outYear),IF(outYear&lt;=pbi_fed_term,+pbi_fed_amount*(1+pbi_fed_escal/100)^(outYear-1)*AR5,0),""))</f>
        <v/>
      </c>
      <c r="AS77" s="76" t="str">
        <f>IF(pbi_fed_amount="n/a",'Inputs and Outputs'!AS140*AS5,IF(ISNUMBER(outYear),IF(outYear&lt;=pbi_fed_term,+pbi_fed_amount*(1+pbi_fed_escal/100)^(outYear-1)*AS5,0),""))</f>
        <v/>
      </c>
      <c r="AT77" s="76" t="str">
        <f>IF(pbi_fed_amount="n/a",'Inputs and Outputs'!AT140*AT5,IF(ISNUMBER(outYear),IF(outYear&lt;=pbi_fed_term,+pbi_fed_amount*(1+pbi_fed_escal/100)^(outYear-1)*AT5,0),""))</f>
        <v/>
      </c>
      <c r="AU77" s="76" t="str">
        <f>IF(pbi_fed_amount="n/a",'Inputs and Outputs'!AU140*AU5,IF(ISNUMBER(outYear),IF(outYear&lt;=pbi_fed_term,+pbi_fed_amount*(1+pbi_fed_escal/100)^(outYear-1)*AU5,0),""))</f>
        <v/>
      </c>
      <c r="AV77" s="76" t="str">
        <f>IF(pbi_fed_amount="n/a",'Inputs and Outputs'!AV140*AV5,IF(ISNUMBER(outYear),IF(outYear&lt;=pbi_fed_term,+pbi_fed_amount*(1+pbi_fed_escal/100)^(outYear-1)*AV5,0),""))</f>
        <v/>
      </c>
      <c r="AW77" s="76" t="str">
        <f>IF(pbi_fed_amount="n/a",'Inputs and Outputs'!AW140*AW5,IF(ISNUMBER(outYear),IF(outYear&lt;=pbi_fed_term,+pbi_fed_amount*(1+pbi_fed_escal/100)^(outYear-1)*AW5,0),""))</f>
        <v/>
      </c>
      <c r="AX77" s="76" t="str">
        <f>IF(pbi_fed_amount="n/a",'Inputs and Outputs'!AX140*AX5,IF(ISNUMBER(outYear),IF(outYear&lt;=pbi_fed_term,+pbi_fed_amount*(1+pbi_fed_escal/100)^(outYear-1)*AX5,0),""))</f>
        <v/>
      </c>
      <c r="AY77" s="76" t="str">
        <f>IF(pbi_fed_amount="n/a",'Inputs and Outputs'!AY140*AY5,IF(ISNUMBER(outYear),IF(outYear&lt;=pbi_fed_term,+pbi_fed_amount*(1+pbi_fed_escal/100)^(outYear-1)*AY5,0),""))</f>
        <v/>
      </c>
      <c r="AZ77" s="76" t="str">
        <f>IF(pbi_fed_amount="n/a",'Inputs and Outputs'!AZ140*AZ5,IF(ISNUMBER(outYear),IF(outYear&lt;=pbi_fed_term,+pbi_fed_amount*(1+pbi_fed_escal/100)^(outYear-1)*AZ5,0),""))</f>
        <v/>
      </c>
      <c r="BA77" s="76" t="str">
        <f>IF(pbi_fed_amount="n/a",'Inputs and Outputs'!BA140*BA5,IF(ISNUMBER(outYear),IF(outYear&lt;=pbi_fed_term,+pbi_fed_amount*(1+pbi_fed_escal/100)^(outYear-1)*BA5,0),""))</f>
        <v/>
      </c>
      <c r="BB77" s="76" t="str">
        <f>IF(pbi_fed_amount="n/a",'Inputs and Outputs'!BB140*BB5,IF(ISNUMBER(outYear),IF(outYear&lt;=pbi_fed_term,+pbi_fed_amount*(1+pbi_fed_escal/100)^(outYear-1)*BB5,0),""))</f>
        <v/>
      </c>
      <c r="BC77" s="76" t="str">
        <f>IF(pbi_fed_amount="n/a",'Inputs and Outputs'!BC140*BC5,IF(ISNUMBER(outYear),IF(outYear&lt;=pbi_fed_term,+pbi_fed_amount*(1+pbi_fed_escal/100)^(outYear-1)*BC5,0),""))</f>
        <v/>
      </c>
      <c r="BD77" s="76" t="str">
        <f>IF(pbi_fed_amount="n/a",'Inputs and Outputs'!BD140*BD5,IF(ISNUMBER(outYear),IF(outYear&lt;=pbi_fed_term,+pbi_fed_amount*(1+pbi_fed_escal/100)^(outYear-1)*BD5,0),""))</f>
        <v/>
      </c>
      <c r="BE77" s="76" t="str">
        <f>IF(pbi_fed_amount="n/a",'Inputs and Outputs'!BE140*BE5,IF(ISNUMBER(outYear),IF(outYear&lt;=pbi_fed_term,+pbi_fed_amount*(1+pbi_fed_escal/100)^(outYear-1)*BE5,0),""))</f>
        <v/>
      </c>
      <c r="BF77" s="76" t="str">
        <f>IF(pbi_fed_amount="n/a",'Inputs and Outputs'!BF140*BF5,IF(ISNUMBER(outYear),IF(outYear&lt;=pbi_fed_term,+pbi_fed_amount*(1+pbi_fed_escal/100)^(outYear-1)*BF5,0),""))</f>
        <v/>
      </c>
      <c r="BG77" s="76" t="str">
        <f>IF(pbi_fed_amount="n/a",'Inputs and Outputs'!BG140*BG5,IF(ISNUMBER(outYear),IF(outYear&lt;=pbi_fed_term,+pbi_fed_amount*(1+pbi_fed_escal/100)^(outYear-1)*BG5,0),""))</f>
        <v/>
      </c>
      <c r="BH77" s="76" t="str">
        <f>IF(pbi_fed_amount="n/a",'Inputs and Outputs'!BH140*BH5,IF(ISNUMBER(outYear),IF(outYear&lt;=pbi_fed_term,+pbi_fed_amount*(1+pbi_fed_escal/100)^(outYear-1)*BH5,0),""))</f>
        <v/>
      </c>
      <c r="BI77" s="76" t="str">
        <f>IF(pbi_fed_amount="n/a",'Inputs and Outputs'!BI140*BI5,IF(ISNUMBER(outYear),IF(outYear&lt;=pbi_fed_term,+pbi_fed_amount*(1+pbi_fed_escal/100)^(outYear-1)*BI5,0),""))</f>
        <v/>
      </c>
      <c r="BJ77" s="76" t="str">
        <f>IF(pbi_fed_amount="n/a",'Inputs and Outputs'!BJ140*BJ5,IF(ISNUMBER(outYear),IF(outYear&lt;=pbi_fed_term,+pbi_fed_amount*(1+pbi_fed_escal/100)^(outYear-1)*BJ5,0),""))</f>
        <v/>
      </c>
      <c r="BK77" s="76" t="str">
        <f>IF(pbi_fed_amount="n/a",'Inputs and Outputs'!BK140*BK5,IF(ISNUMBER(outYear),IF(outYear&lt;=pbi_fed_term,+pbi_fed_amount*(1+pbi_fed_escal/100)^(outYear-1)*BK5,0),""))</f>
        <v/>
      </c>
      <c r="BL77" s="76" t="str">
        <f>IF(pbi_fed_amount="n/a",'Inputs and Outputs'!BL140*BL5,IF(ISNUMBER(outYear),IF(outYear&lt;=pbi_fed_term,+pbi_fed_amount*(1+pbi_fed_escal/100)^(outYear-1)*BL5,0),""))</f>
        <v/>
      </c>
      <c r="BM77" s="76" t="str">
        <f>IF(pbi_fed_amount="n/a",'Inputs and Outputs'!BM140*BM5,IF(ISNUMBER(outYear),IF(outYear&lt;=pbi_fed_term,+pbi_fed_amount*(1+pbi_fed_escal/100)^(outYear-1)*BM5,0),""))</f>
        <v/>
      </c>
      <c r="BN77" s="76" t="str">
        <f>IF(pbi_fed_amount="n/a",'Inputs and Outputs'!BN140*BN5,IF(ISNUMBER(outYear),IF(outYear&lt;=pbi_fed_term,+pbi_fed_amount*(1+pbi_fed_escal/100)^(outYear-1)*BN5,0),""))</f>
        <v/>
      </c>
      <c r="BO77" s="76" t="str">
        <f>IF(pbi_fed_amount="n/a",'Inputs and Outputs'!BO140*BO5,IF(ISNUMBER(outYear),IF(outYear&lt;=pbi_fed_term,+pbi_fed_amount*(1+pbi_fed_escal/100)^(outYear-1)*BO5,0),""))</f>
        <v/>
      </c>
      <c r="BP77" s="76" t="str">
        <f>IF(pbi_fed_amount="n/a",'Inputs and Outputs'!BP140*BP5,IF(ISNUMBER(outYear),IF(outYear&lt;=pbi_fed_term,+pbi_fed_amount*(1+pbi_fed_escal/100)^(outYear-1)*BP5,0),""))</f>
        <v/>
      </c>
      <c r="BQ77" s="76" t="str">
        <f>IF(pbi_fed_amount="n/a",'Inputs and Outputs'!BQ140*BQ5,IF(ISNUMBER(outYear),IF(outYear&lt;=pbi_fed_term,+pbi_fed_amount*(1+pbi_fed_escal/100)^(outYear-1)*BQ5,0),""))</f>
        <v/>
      </c>
      <c r="BR77" s="76" t="str">
        <f>IF(pbi_fed_amount="n/a",'Inputs and Outputs'!BR140*BR5,IF(ISNUMBER(outYear),IF(outYear&lt;=pbi_fed_term,+pbi_fed_amount*(1+pbi_fed_escal/100)^(outYear-1)*BR5,0),""))</f>
        <v/>
      </c>
      <c r="BS77" s="76" t="str">
        <f>IF(pbi_fed_amount="n/a",'Inputs and Outputs'!BS140*BS5,IF(ISNUMBER(outYear),IF(outYear&lt;=pbi_fed_term,+pbi_fed_amount*(1+pbi_fed_escal/100)^(outYear-1)*BS5,0),""))</f>
        <v/>
      </c>
      <c r="BT77" s="76" t="str">
        <f>IF(pbi_fed_amount="n/a",'Inputs and Outputs'!BT140*BT5,IF(ISNUMBER(outYear),IF(outYear&lt;=pbi_fed_term,+pbi_fed_amount*(1+pbi_fed_escal/100)^(outYear-1)*BT5,0),""))</f>
        <v/>
      </c>
      <c r="BU77" s="76" t="str">
        <f>IF(pbi_fed_amount="n/a",'Inputs and Outputs'!BU140*BU5,IF(ISNUMBER(outYear),IF(outYear&lt;=pbi_fed_term,+pbi_fed_amount*(1+pbi_fed_escal/100)^(outYear-1)*BU5,0),""))</f>
        <v/>
      </c>
      <c r="BV77" s="76" t="str">
        <f>IF(pbi_fed_amount="n/a",'Inputs and Outputs'!BV140*BV5,IF(ISNUMBER(outYear),IF(outYear&lt;=pbi_fed_term,+pbi_fed_amount*(1+pbi_fed_escal/100)^(outYear-1)*BV5,0),""))</f>
        <v/>
      </c>
      <c r="BW77" s="76" t="str">
        <f>IF(pbi_fed_amount="n/a",'Inputs and Outputs'!BW140*BW5,IF(ISNUMBER(outYear),IF(outYear&lt;=pbi_fed_term,+pbi_fed_amount*(1+pbi_fed_escal/100)^(outYear-1)*BW5,0),""))</f>
        <v/>
      </c>
      <c r="BX77" s="76" t="str">
        <f>IF(pbi_fed_amount="n/a",'Inputs and Outputs'!BX140*BX5,IF(ISNUMBER(outYear),IF(outYear&lt;=pbi_fed_term,+pbi_fed_amount*(1+pbi_fed_escal/100)^(outYear-1)*BX5,0),""))</f>
        <v/>
      </c>
      <c r="BY77" s="76" t="str">
        <f>IF(pbi_fed_amount="n/a",'Inputs and Outputs'!BY140*BY5,IF(ISNUMBER(outYear),IF(outYear&lt;=pbi_fed_term,+pbi_fed_amount*(1+pbi_fed_escal/100)^(outYear-1)*BY5,0),""))</f>
        <v/>
      </c>
      <c r="BZ77" s="76" t="str">
        <f>IF(pbi_fed_amount="n/a",'Inputs and Outputs'!BZ140*BZ5,IF(ISNUMBER(outYear),IF(outYear&lt;=pbi_fed_term,+pbi_fed_amount*(1+pbi_fed_escal/100)^(outYear-1)*BZ5,0),""))</f>
        <v/>
      </c>
      <c r="CA77" s="76" t="str">
        <f>IF(pbi_fed_amount="n/a",'Inputs and Outputs'!CA140*CA5,IF(ISNUMBER(outYear),IF(outYear&lt;=pbi_fed_term,+pbi_fed_amount*(1+pbi_fed_escal/100)^(outYear-1)*CA5,0),""))</f>
        <v/>
      </c>
      <c r="CB77" s="76" t="str">
        <f>IF(pbi_fed_amount="n/a",'Inputs and Outputs'!CB140*CB5,IF(ISNUMBER(outYear),IF(outYear&lt;=pbi_fed_term,+pbi_fed_amount*(1+pbi_fed_escal/100)^(outYear-1)*CB5,0),""))</f>
        <v/>
      </c>
      <c r="CC77" s="76" t="str">
        <f>IF(pbi_fed_amount="n/a",'Inputs and Outputs'!CC140*CC5,IF(ISNUMBER(outYear),IF(outYear&lt;=pbi_fed_term,+pbi_fed_amount*(1+pbi_fed_escal/100)^(outYear-1)*CC5,0),""))</f>
        <v/>
      </c>
      <c r="CD77" s="76" t="str">
        <f>IF(pbi_fed_amount="n/a",'Inputs and Outputs'!CD140*CD5,IF(ISNUMBER(outYear),IF(outYear&lt;=pbi_fed_term,+pbi_fed_amount*(1+pbi_fed_escal/100)^(outYear-1)*CD5,0),""))</f>
        <v/>
      </c>
      <c r="CE77" s="76" t="str">
        <f>IF(pbi_fed_amount="n/a",'Inputs and Outputs'!CE140*CE5,IF(ISNUMBER(outYear),IF(outYear&lt;=pbi_fed_term,+pbi_fed_amount*(1+pbi_fed_escal/100)^(outYear-1)*CE5,0),""))</f>
        <v/>
      </c>
      <c r="CF77" s="76" t="str">
        <f>IF(pbi_fed_amount="n/a",'Inputs and Outputs'!CF140*CF5,IF(ISNUMBER(outYear),IF(outYear&lt;=pbi_fed_term,+pbi_fed_amount*(1+pbi_fed_escal/100)^(outYear-1)*CF5,0),""))</f>
        <v/>
      </c>
      <c r="CG77" s="76" t="str">
        <f>IF(pbi_fed_amount="n/a",'Inputs and Outputs'!CG140*CG5,IF(ISNUMBER(outYear),IF(outYear&lt;=pbi_fed_term,+pbi_fed_amount*(1+pbi_fed_escal/100)^(outYear-1)*CG5,0),""))</f>
        <v/>
      </c>
      <c r="CH77" s="76" t="str">
        <f>IF(pbi_fed_amount="n/a",'Inputs and Outputs'!CH140*CH5,IF(ISNUMBER(outYear),IF(outYear&lt;=pbi_fed_term,+pbi_fed_amount*(1+pbi_fed_escal/100)^(outYear-1)*CH5,0),""))</f>
        <v/>
      </c>
      <c r="CI77" s="76" t="str">
        <f>IF(pbi_fed_amount="n/a",'Inputs and Outputs'!CI140*CI5,IF(ISNUMBER(outYear),IF(outYear&lt;=pbi_fed_term,+pbi_fed_amount*(1+pbi_fed_escal/100)^(outYear-1)*CI5,0),""))</f>
        <v/>
      </c>
      <c r="CJ77" s="76" t="str">
        <f>IF(pbi_fed_amount="n/a",'Inputs and Outputs'!CJ140*CJ5,IF(ISNUMBER(outYear),IF(outYear&lt;=pbi_fed_term,+pbi_fed_amount*(1+pbi_fed_escal/100)^(outYear-1)*CJ5,0),""))</f>
        <v/>
      </c>
      <c r="CK77" s="76" t="str">
        <f>IF(pbi_fed_amount="n/a",'Inputs and Outputs'!CK140*CK5,IF(ISNUMBER(outYear),IF(outYear&lt;=pbi_fed_term,+pbi_fed_amount*(1+pbi_fed_escal/100)^(outYear-1)*CK5,0),""))</f>
        <v/>
      </c>
      <c r="CL77" s="76" t="str">
        <f>IF(pbi_fed_amount="n/a",'Inputs and Outputs'!CL140*CL5,IF(ISNUMBER(outYear),IF(outYear&lt;=pbi_fed_term,+pbi_fed_amount*(1+pbi_fed_escal/100)^(outYear-1)*CL5,0),""))</f>
        <v/>
      </c>
      <c r="CM77" s="76" t="str">
        <f>IF(pbi_fed_amount="n/a",'Inputs and Outputs'!CM140*CM5,IF(ISNUMBER(outYear),IF(outYear&lt;=pbi_fed_term,+pbi_fed_amount*(1+pbi_fed_escal/100)^(outYear-1)*CM5,0),""))</f>
        <v/>
      </c>
      <c r="CN77" s="76" t="str">
        <f>IF(pbi_fed_amount="n/a",'Inputs and Outputs'!CN140*CN5,IF(ISNUMBER(outYear),IF(outYear&lt;=pbi_fed_term,+pbi_fed_amount*(1+pbi_fed_escal/100)^(outYear-1)*CN5,0),""))</f>
        <v/>
      </c>
      <c r="CO77" s="76" t="str">
        <f>IF(pbi_fed_amount="n/a",'Inputs and Outputs'!CO140*CO5,IF(ISNUMBER(outYear),IF(outYear&lt;=pbi_fed_term,+pbi_fed_amount*(1+pbi_fed_escal/100)^(outYear-1)*CO5,0),""))</f>
        <v/>
      </c>
      <c r="CP77" s="76" t="str">
        <f>IF(pbi_fed_amount="n/a",'Inputs and Outputs'!CP140*CP5,IF(ISNUMBER(outYear),IF(outYear&lt;=pbi_fed_term,+pbi_fed_amount*(1+pbi_fed_escal/100)^(outYear-1)*CP5,0),""))</f>
        <v/>
      </c>
      <c r="CQ77" s="76" t="str">
        <f>IF(pbi_fed_amount="n/a",'Inputs and Outputs'!CQ140*CQ5,IF(ISNUMBER(outYear),IF(outYear&lt;=pbi_fed_term,+pbi_fed_amount*(1+pbi_fed_escal/100)^(outYear-1)*CQ5,0),""))</f>
        <v/>
      </c>
      <c r="CR77" s="76" t="str">
        <f>IF(pbi_fed_amount="n/a",'Inputs and Outputs'!CR140*CR5,IF(ISNUMBER(outYear),IF(outYear&lt;=pbi_fed_term,+pbi_fed_amount*(1+pbi_fed_escal/100)^(outYear-1)*CR5,0),""))</f>
        <v/>
      </c>
      <c r="CS77" s="76" t="str">
        <f>IF(pbi_fed_amount="n/a",'Inputs and Outputs'!CS140*CS5,IF(ISNUMBER(outYear),IF(outYear&lt;=pbi_fed_term,+pbi_fed_amount*(1+pbi_fed_escal/100)^(outYear-1)*CS5,0),""))</f>
        <v/>
      </c>
      <c r="CT77" s="76" t="str">
        <f>IF(pbi_fed_amount="n/a",'Inputs and Outputs'!CT140*CT5,IF(ISNUMBER(outYear),IF(outYear&lt;=pbi_fed_term,+pbi_fed_amount*(1+pbi_fed_escal/100)^(outYear-1)*CT5,0),""))</f>
        <v/>
      </c>
      <c r="CU77" s="76" t="str">
        <f>IF(pbi_fed_amount="n/a",'Inputs and Outputs'!CU140*CU5,IF(ISNUMBER(outYear),IF(outYear&lt;=pbi_fed_term,+pbi_fed_amount*(1+pbi_fed_escal/100)^(outYear-1)*CU5,0),""))</f>
        <v/>
      </c>
      <c r="CV77" s="76" t="str">
        <f>IF(pbi_fed_amount="n/a",'Inputs and Outputs'!CV140*CV5,IF(ISNUMBER(outYear),IF(outYear&lt;=pbi_fed_term,+pbi_fed_amount*(1+pbi_fed_escal/100)^(outYear-1)*CV5,0),""))</f>
        <v/>
      </c>
      <c r="CW77" s="76" t="str">
        <f>IF(pbi_fed_amount="n/a",'Inputs and Outputs'!CW140*CW5,IF(ISNUMBER(outYear),IF(outYear&lt;=pbi_fed_term,+pbi_fed_amount*(1+pbi_fed_escal/100)^(outYear-1)*CW5,0),""))</f>
        <v/>
      </c>
      <c r="CX77" s="76" t="str">
        <f>IF(pbi_fed_amount="n/a",'Inputs and Outputs'!CX140*CX5,IF(ISNUMBER(outYear),IF(outYear&lt;=pbi_fed_term,+pbi_fed_amount*(1+pbi_fed_escal/100)^(outYear-1)*CX5,0),""))</f>
        <v/>
      </c>
    </row>
    <row r="78" spans="1:102" x14ac:dyDescent="0.25">
      <c r="A78" s="62" t="s">
        <v>17</v>
      </c>
      <c r="B78" s="5"/>
      <c r="C78" s="76">
        <f>IF(pbi_sta_amount="n/a",'Inputs and Outputs'!C141*C5,IF(ISNUMBER(outYear),IF(outYear&lt;=pbi_sta_term,+pbi_sta_amount*(1+pbi_sta_escal/100)^(outYear-1)*C5,0),""))</f>
        <v>0</v>
      </c>
      <c r="D78" s="76">
        <f>IF(pbi_sta_amount="n/a",'Inputs and Outputs'!D141*D5,IF(ISNUMBER(outYear),IF(outYear&lt;=pbi_sta_term,+pbi_sta_amount*(1+pbi_sta_escal/100)^(outYear-1)*D5,0),""))</f>
        <v>0</v>
      </c>
      <c r="E78" s="76">
        <f>IF(pbi_sta_amount="n/a",'Inputs and Outputs'!E141*E5,IF(ISNUMBER(outYear),IF(outYear&lt;=pbi_sta_term,+pbi_sta_amount*(1+pbi_sta_escal/100)^(outYear-1)*E5,0),""))</f>
        <v>0</v>
      </c>
      <c r="F78" s="76">
        <f>IF(pbi_sta_amount="n/a",'Inputs and Outputs'!F141*F5,IF(ISNUMBER(outYear),IF(outYear&lt;=pbi_sta_term,+pbi_sta_amount*(1+pbi_sta_escal/100)^(outYear-1)*F5,0),""))</f>
        <v>0</v>
      </c>
      <c r="G78" s="76">
        <f>IF(pbi_sta_amount="n/a",'Inputs and Outputs'!G141*G5,IF(ISNUMBER(outYear),IF(outYear&lt;=pbi_sta_term,+pbi_sta_amount*(1+pbi_sta_escal/100)^(outYear-1)*G5,0),""))</f>
        <v>0</v>
      </c>
      <c r="H78" s="76">
        <f>IF(pbi_sta_amount="n/a",'Inputs and Outputs'!H141*H5,IF(ISNUMBER(outYear),IF(outYear&lt;=pbi_sta_term,+pbi_sta_amount*(1+pbi_sta_escal/100)^(outYear-1)*H5,0),""))</f>
        <v>0</v>
      </c>
      <c r="I78" s="76">
        <f>IF(pbi_sta_amount="n/a",'Inputs and Outputs'!I141*I5,IF(ISNUMBER(outYear),IF(outYear&lt;=pbi_sta_term,+pbi_sta_amount*(1+pbi_sta_escal/100)^(outYear-1)*I5,0),""))</f>
        <v>0</v>
      </c>
      <c r="J78" s="76">
        <f>IF(pbi_sta_amount="n/a",'Inputs and Outputs'!J141*J5,IF(ISNUMBER(outYear),IF(outYear&lt;=pbi_sta_term,+pbi_sta_amount*(1+pbi_sta_escal/100)^(outYear-1)*J5,0),""))</f>
        <v>0</v>
      </c>
      <c r="K78" s="76">
        <f>IF(pbi_sta_amount="n/a",'Inputs and Outputs'!K141*K5,IF(ISNUMBER(outYear),IF(outYear&lt;=pbi_sta_term,+pbi_sta_amount*(1+pbi_sta_escal/100)^(outYear-1)*K5,0),""))</f>
        <v>0</v>
      </c>
      <c r="L78" s="76">
        <f>IF(pbi_sta_amount="n/a",'Inputs and Outputs'!L141*L5,IF(ISNUMBER(outYear),IF(outYear&lt;=pbi_sta_term,+pbi_sta_amount*(1+pbi_sta_escal/100)^(outYear-1)*L5,0),""))</f>
        <v>0</v>
      </c>
      <c r="M78" s="76">
        <f>IF(pbi_sta_amount="n/a",'Inputs and Outputs'!M141*M5,IF(ISNUMBER(outYear),IF(outYear&lt;=pbi_sta_term,+pbi_sta_amount*(1+pbi_sta_escal/100)^(outYear-1)*M5,0),""))</f>
        <v>0</v>
      </c>
      <c r="N78" s="76">
        <f>IF(pbi_sta_amount="n/a",'Inputs and Outputs'!N141*N5,IF(ISNUMBER(outYear),IF(outYear&lt;=pbi_sta_term,+pbi_sta_amount*(1+pbi_sta_escal/100)^(outYear-1)*N5,0),""))</f>
        <v>0</v>
      </c>
      <c r="O78" s="76">
        <f>IF(pbi_sta_amount="n/a",'Inputs and Outputs'!O141*O5,IF(ISNUMBER(outYear),IF(outYear&lt;=pbi_sta_term,+pbi_sta_amount*(1+pbi_sta_escal/100)^(outYear-1)*O5,0),""))</f>
        <v>0</v>
      </c>
      <c r="P78" s="76">
        <f>IF(pbi_sta_amount="n/a",'Inputs and Outputs'!P141*P5,IF(ISNUMBER(outYear),IF(outYear&lt;=pbi_sta_term,+pbi_sta_amount*(1+pbi_sta_escal/100)^(outYear-1)*P5,0),""))</f>
        <v>0</v>
      </c>
      <c r="Q78" s="76">
        <f>IF(pbi_sta_amount="n/a",'Inputs and Outputs'!Q141*Q5,IF(ISNUMBER(outYear),IF(outYear&lt;=pbi_sta_term,+pbi_sta_amount*(1+pbi_sta_escal/100)^(outYear-1)*Q5,0),""))</f>
        <v>0</v>
      </c>
      <c r="R78" s="76">
        <f>IF(pbi_sta_amount="n/a",'Inputs and Outputs'!R141*R5,IF(ISNUMBER(outYear),IF(outYear&lt;=pbi_sta_term,+pbi_sta_amount*(1+pbi_sta_escal/100)^(outYear-1)*R5,0),""))</f>
        <v>0</v>
      </c>
      <c r="S78" s="76">
        <f>IF(pbi_sta_amount="n/a",'Inputs and Outputs'!S141*S5,IF(ISNUMBER(outYear),IF(outYear&lt;=pbi_sta_term,+pbi_sta_amount*(1+pbi_sta_escal/100)^(outYear-1)*S5,0),""))</f>
        <v>0</v>
      </c>
      <c r="T78" s="76">
        <f>IF(pbi_sta_amount="n/a",'Inputs and Outputs'!T141*T5,IF(ISNUMBER(outYear),IF(outYear&lt;=pbi_sta_term,+pbi_sta_amount*(1+pbi_sta_escal/100)^(outYear-1)*T5,0),""))</f>
        <v>0</v>
      </c>
      <c r="U78" s="76">
        <f>IF(pbi_sta_amount="n/a",'Inputs and Outputs'!U141*U5,IF(ISNUMBER(outYear),IF(outYear&lt;=pbi_sta_term,+pbi_sta_amount*(1+pbi_sta_escal/100)^(outYear-1)*U5,0),""))</f>
        <v>0</v>
      </c>
      <c r="V78" s="76">
        <f>IF(pbi_sta_amount="n/a",'Inputs and Outputs'!V141*V5,IF(ISNUMBER(outYear),IF(outYear&lt;=pbi_sta_term,+pbi_sta_amount*(1+pbi_sta_escal/100)^(outYear-1)*V5,0),""))</f>
        <v>0</v>
      </c>
      <c r="W78" s="76">
        <f>IF(pbi_sta_amount="n/a",'Inputs and Outputs'!W141*W5,IF(ISNUMBER(outYear),IF(outYear&lt;=pbi_sta_term,+pbi_sta_amount*(1+pbi_sta_escal/100)^(outYear-1)*W5,0),""))</f>
        <v>0</v>
      </c>
      <c r="X78" s="76">
        <f>IF(pbi_sta_amount="n/a",'Inputs and Outputs'!X141*X5,IF(ISNUMBER(outYear),IF(outYear&lt;=pbi_sta_term,+pbi_sta_amount*(1+pbi_sta_escal/100)^(outYear-1)*X5,0),""))</f>
        <v>0</v>
      </c>
      <c r="Y78" s="76">
        <f>IF(pbi_sta_amount="n/a",'Inputs and Outputs'!Y141*Y5,IF(ISNUMBER(outYear),IF(outYear&lt;=pbi_sta_term,+pbi_sta_amount*(1+pbi_sta_escal/100)^(outYear-1)*Y5,0),""))</f>
        <v>0</v>
      </c>
      <c r="Z78" s="76">
        <f>IF(pbi_sta_amount="n/a",'Inputs and Outputs'!Z141*Z5,IF(ISNUMBER(outYear),IF(outYear&lt;=pbi_sta_term,+pbi_sta_amount*(1+pbi_sta_escal/100)^(outYear-1)*Z5,0),""))</f>
        <v>0</v>
      </c>
      <c r="AA78" s="76">
        <f>IF(pbi_sta_amount="n/a",'Inputs and Outputs'!AA141*AA5,IF(ISNUMBER(outYear),IF(outYear&lt;=pbi_sta_term,+pbi_sta_amount*(1+pbi_sta_escal/100)^(outYear-1)*AA5,0),""))</f>
        <v>0</v>
      </c>
      <c r="AB78" s="76">
        <f>IF(pbi_sta_amount="n/a",'Inputs and Outputs'!AB141*AB5,IF(ISNUMBER(outYear),IF(outYear&lt;=pbi_sta_term,+pbi_sta_amount*(1+pbi_sta_escal/100)^(outYear-1)*AB5,0),""))</f>
        <v>0</v>
      </c>
      <c r="AC78" s="76">
        <f>IF(pbi_sta_amount="n/a",'Inputs and Outputs'!AC141*AC5,IF(ISNUMBER(outYear),IF(outYear&lt;=pbi_sta_term,+pbi_sta_amount*(1+pbi_sta_escal/100)^(outYear-1)*AC5,0),""))</f>
        <v>0</v>
      </c>
      <c r="AD78" s="76">
        <f>IF(pbi_sta_amount="n/a",'Inputs and Outputs'!AD141*AD5,IF(ISNUMBER(outYear),IF(outYear&lt;=pbi_sta_term,+pbi_sta_amount*(1+pbi_sta_escal/100)^(outYear-1)*AD5,0),""))</f>
        <v>0</v>
      </c>
      <c r="AE78" s="76">
        <f>IF(pbi_sta_amount="n/a",'Inputs and Outputs'!AE141*AE5,IF(ISNUMBER(outYear),IF(outYear&lt;=pbi_sta_term,+pbi_sta_amount*(1+pbi_sta_escal/100)^(outYear-1)*AE5,0),""))</f>
        <v>0</v>
      </c>
      <c r="AF78" s="76">
        <f>IF(pbi_sta_amount="n/a",'Inputs and Outputs'!AF141*AF5,IF(ISNUMBER(outYear),IF(outYear&lt;=pbi_sta_term,+pbi_sta_amount*(1+pbi_sta_escal/100)^(outYear-1)*AF5,0),""))</f>
        <v>0</v>
      </c>
      <c r="AG78" s="76" t="str">
        <f>IF(pbi_sta_amount="n/a",'Inputs and Outputs'!AG141*AG5,IF(ISNUMBER(outYear),IF(outYear&lt;=pbi_sta_term,+pbi_sta_amount*(1+pbi_sta_escal/100)^(outYear-1)*AG5,0),""))</f>
        <v/>
      </c>
      <c r="AH78" s="76" t="str">
        <f>IF(pbi_sta_amount="n/a",'Inputs and Outputs'!AH141*AH5,IF(ISNUMBER(outYear),IF(outYear&lt;=pbi_sta_term,+pbi_sta_amount*(1+pbi_sta_escal/100)^(outYear-1)*AH5,0),""))</f>
        <v/>
      </c>
      <c r="AI78" s="76" t="str">
        <f>IF(pbi_sta_amount="n/a",'Inputs and Outputs'!AI141*AI5,IF(ISNUMBER(outYear),IF(outYear&lt;=pbi_sta_term,+pbi_sta_amount*(1+pbi_sta_escal/100)^(outYear-1)*AI5,0),""))</f>
        <v/>
      </c>
      <c r="AJ78" s="76" t="str">
        <f>IF(pbi_sta_amount="n/a",'Inputs and Outputs'!AJ141*AJ5,IF(ISNUMBER(outYear),IF(outYear&lt;=pbi_sta_term,+pbi_sta_amount*(1+pbi_sta_escal/100)^(outYear-1)*AJ5,0),""))</f>
        <v/>
      </c>
      <c r="AK78" s="76" t="str">
        <f>IF(pbi_sta_amount="n/a",'Inputs and Outputs'!AK141*AK5,IF(ISNUMBER(outYear),IF(outYear&lt;=pbi_sta_term,+pbi_sta_amount*(1+pbi_sta_escal/100)^(outYear-1)*AK5,0),""))</f>
        <v/>
      </c>
      <c r="AL78" s="76" t="str">
        <f>IF(pbi_sta_amount="n/a",'Inputs and Outputs'!AL141*AL5,IF(ISNUMBER(outYear),IF(outYear&lt;=pbi_sta_term,+pbi_sta_amount*(1+pbi_sta_escal/100)^(outYear-1)*AL5,0),""))</f>
        <v/>
      </c>
      <c r="AM78" s="76" t="str">
        <f>IF(pbi_sta_amount="n/a",'Inputs and Outputs'!AM141*AM5,IF(ISNUMBER(outYear),IF(outYear&lt;=pbi_sta_term,+pbi_sta_amount*(1+pbi_sta_escal/100)^(outYear-1)*AM5,0),""))</f>
        <v/>
      </c>
      <c r="AN78" s="76" t="str">
        <f>IF(pbi_sta_amount="n/a",'Inputs and Outputs'!AN141*AN5,IF(ISNUMBER(outYear),IF(outYear&lt;=pbi_sta_term,+pbi_sta_amount*(1+pbi_sta_escal/100)^(outYear-1)*AN5,0),""))</f>
        <v/>
      </c>
      <c r="AO78" s="76" t="str">
        <f>IF(pbi_sta_amount="n/a",'Inputs and Outputs'!AO141*AO5,IF(ISNUMBER(outYear),IF(outYear&lt;=pbi_sta_term,+pbi_sta_amount*(1+pbi_sta_escal/100)^(outYear-1)*AO5,0),""))</f>
        <v/>
      </c>
      <c r="AP78" s="76" t="str">
        <f>IF(pbi_sta_amount="n/a",'Inputs and Outputs'!AP141*AP5,IF(ISNUMBER(outYear),IF(outYear&lt;=pbi_sta_term,+pbi_sta_amount*(1+pbi_sta_escal/100)^(outYear-1)*AP5,0),""))</f>
        <v/>
      </c>
      <c r="AQ78" s="76" t="str">
        <f>IF(pbi_sta_amount="n/a",'Inputs and Outputs'!AQ141*AQ5,IF(ISNUMBER(outYear),IF(outYear&lt;=pbi_sta_term,+pbi_sta_amount*(1+pbi_sta_escal/100)^(outYear-1)*AQ5,0),""))</f>
        <v/>
      </c>
      <c r="AR78" s="76" t="str">
        <f>IF(pbi_sta_amount="n/a",'Inputs and Outputs'!AR141*AR5,IF(ISNUMBER(outYear),IF(outYear&lt;=pbi_sta_term,+pbi_sta_amount*(1+pbi_sta_escal/100)^(outYear-1)*AR5,0),""))</f>
        <v/>
      </c>
      <c r="AS78" s="76" t="str">
        <f>IF(pbi_sta_amount="n/a",'Inputs and Outputs'!AS141*AS5,IF(ISNUMBER(outYear),IF(outYear&lt;=pbi_sta_term,+pbi_sta_amount*(1+pbi_sta_escal/100)^(outYear-1)*AS5,0),""))</f>
        <v/>
      </c>
      <c r="AT78" s="76" t="str">
        <f>IF(pbi_sta_amount="n/a",'Inputs and Outputs'!AT141*AT5,IF(ISNUMBER(outYear),IF(outYear&lt;=pbi_sta_term,+pbi_sta_amount*(1+pbi_sta_escal/100)^(outYear-1)*AT5,0),""))</f>
        <v/>
      </c>
      <c r="AU78" s="76" t="str">
        <f>IF(pbi_sta_amount="n/a",'Inputs and Outputs'!AU141*AU5,IF(ISNUMBER(outYear),IF(outYear&lt;=pbi_sta_term,+pbi_sta_amount*(1+pbi_sta_escal/100)^(outYear-1)*AU5,0),""))</f>
        <v/>
      </c>
      <c r="AV78" s="76" t="str">
        <f>IF(pbi_sta_amount="n/a",'Inputs and Outputs'!AV141*AV5,IF(ISNUMBER(outYear),IF(outYear&lt;=pbi_sta_term,+pbi_sta_amount*(1+pbi_sta_escal/100)^(outYear-1)*AV5,0),""))</f>
        <v/>
      </c>
      <c r="AW78" s="76" t="str">
        <f>IF(pbi_sta_amount="n/a",'Inputs and Outputs'!AW141*AW5,IF(ISNUMBER(outYear),IF(outYear&lt;=pbi_sta_term,+pbi_sta_amount*(1+pbi_sta_escal/100)^(outYear-1)*AW5,0),""))</f>
        <v/>
      </c>
      <c r="AX78" s="76" t="str">
        <f>IF(pbi_sta_amount="n/a",'Inputs and Outputs'!AX141*AX5,IF(ISNUMBER(outYear),IF(outYear&lt;=pbi_sta_term,+pbi_sta_amount*(1+pbi_sta_escal/100)^(outYear-1)*AX5,0),""))</f>
        <v/>
      </c>
      <c r="AY78" s="76" t="str">
        <f>IF(pbi_sta_amount="n/a",'Inputs and Outputs'!AY141*AY5,IF(ISNUMBER(outYear),IF(outYear&lt;=pbi_sta_term,+pbi_sta_amount*(1+pbi_sta_escal/100)^(outYear-1)*AY5,0),""))</f>
        <v/>
      </c>
      <c r="AZ78" s="76" t="str">
        <f>IF(pbi_sta_amount="n/a",'Inputs and Outputs'!AZ141*AZ5,IF(ISNUMBER(outYear),IF(outYear&lt;=pbi_sta_term,+pbi_sta_amount*(1+pbi_sta_escal/100)^(outYear-1)*AZ5,0),""))</f>
        <v/>
      </c>
      <c r="BA78" s="76" t="str">
        <f>IF(pbi_sta_amount="n/a",'Inputs and Outputs'!BA141*BA5,IF(ISNUMBER(outYear),IF(outYear&lt;=pbi_sta_term,+pbi_sta_amount*(1+pbi_sta_escal/100)^(outYear-1)*BA5,0),""))</f>
        <v/>
      </c>
      <c r="BB78" s="76" t="str">
        <f>IF(pbi_sta_amount="n/a",'Inputs and Outputs'!BB141*BB5,IF(ISNUMBER(outYear),IF(outYear&lt;=pbi_sta_term,+pbi_sta_amount*(1+pbi_sta_escal/100)^(outYear-1)*BB5,0),""))</f>
        <v/>
      </c>
      <c r="BC78" s="76" t="str">
        <f>IF(pbi_sta_amount="n/a",'Inputs and Outputs'!BC141*BC5,IF(ISNUMBER(outYear),IF(outYear&lt;=pbi_sta_term,+pbi_sta_amount*(1+pbi_sta_escal/100)^(outYear-1)*BC5,0),""))</f>
        <v/>
      </c>
      <c r="BD78" s="76" t="str">
        <f>IF(pbi_sta_amount="n/a",'Inputs and Outputs'!BD141*BD5,IF(ISNUMBER(outYear),IF(outYear&lt;=pbi_sta_term,+pbi_sta_amount*(1+pbi_sta_escal/100)^(outYear-1)*BD5,0),""))</f>
        <v/>
      </c>
      <c r="BE78" s="76" t="str">
        <f>IF(pbi_sta_amount="n/a",'Inputs and Outputs'!BE141*BE5,IF(ISNUMBER(outYear),IF(outYear&lt;=pbi_sta_term,+pbi_sta_amount*(1+pbi_sta_escal/100)^(outYear-1)*BE5,0),""))</f>
        <v/>
      </c>
      <c r="BF78" s="76" t="str">
        <f>IF(pbi_sta_amount="n/a",'Inputs and Outputs'!BF141*BF5,IF(ISNUMBER(outYear),IF(outYear&lt;=pbi_sta_term,+pbi_sta_amount*(1+pbi_sta_escal/100)^(outYear-1)*BF5,0),""))</f>
        <v/>
      </c>
      <c r="BG78" s="76" t="str">
        <f>IF(pbi_sta_amount="n/a",'Inputs and Outputs'!BG141*BG5,IF(ISNUMBER(outYear),IF(outYear&lt;=pbi_sta_term,+pbi_sta_amount*(1+pbi_sta_escal/100)^(outYear-1)*BG5,0),""))</f>
        <v/>
      </c>
      <c r="BH78" s="76" t="str">
        <f>IF(pbi_sta_amount="n/a",'Inputs and Outputs'!BH141*BH5,IF(ISNUMBER(outYear),IF(outYear&lt;=pbi_sta_term,+pbi_sta_amount*(1+pbi_sta_escal/100)^(outYear-1)*BH5,0),""))</f>
        <v/>
      </c>
      <c r="BI78" s="76" t="str">
        <f>IF(pbi_sta_amount="n/a",'Inputs and Outputs'!BI141*BI5,IF(ISNUMBER(outYear),IF(outYear&lt;=pbi_sta_term,+pbi_sta_amount*(1+pbi_sta_escal/100)^(outYear-1)*BI5,0),""))</f>
        <v/>
      </c>
      <c r="BJ78" s="76" t="str">
        <f>IF(pbi_sta_amount="n/a",'Inputs and Outputs'!BJ141*BJ5,IF(ISNUMBER(outYear),IF(outYear&lt;=pbi_sta_term,+pbi_sta_amount*(1+pbi_sta_escal/100)^(outYear-1)*BJ5,0),""))</f>
        <v/>
      </c>
      <c r="BK78" s="76" t="str">
        <f>IF(pbi_sta_amount="n/a",'Inputs and Outputs'!BK141*BK5,IF(ISNUMBER(outYear),IF(outYear&lt;=pbi_sta_term,+pbi_sta_amount*(1+pbi_sta_escal/100)^(outYear-1)*BK5,0),""))</f>
        <v/>
      </c>
      <c r="BL78" s="76" t="str">
        <f>IF(pbi_sta_amount="n/a",'Inputs and Outputs'!BL141*BL5,IF(ISNUMBER(outYear),IF(outYear&lt;=pbi_sta_term,+pbi_sta_amount*(1+pbi_sta_escal/100)^(outYear-1)*BL5,0),""))</f>
        <v/>
      </c>
      <c r="BM78" s="76" t="str">
        <f>IF(pbi_sta_amount="n/a",'Inputs and Outputs'!BM141*BM5,IF(ISNUMBER(outYear),IF(outYear&lt;=pbi_sta_term,+pbi_sta_amount*(1+pbi_sta_escal/100)^(outYear-1)*BM5,0),""))</f>
        <v/>
      </c>
      <c r="BN78" s="76" t="str">
        <f>IF(pbi_sta_amount="n/a",'Inputs and Outputs'!BN141*BN5,IF(ISNUMBER(outYear),IF(outYear&lt;=pbi_sta_term,+pbi_sta_amount*(1+pbi_sta_escal/100)^(outYear-1)*BN5,0),""))</f>
        <v/>
      </c>
      <c r="BO78" s="76" t="str">
        <f>IF(pbi_sta_amount="n/a",'Inputs and Outputs'!BO141*BO5,IF(ISNUMBER(outYear),IF(outYear&lt;=pbi_sta_term,+pbi_sta_amount*(1+pbi_sta_escal/100)^(outYear-1)*BO5,0),""))</f>
        <v/>
      </c>
      <c r="BP78" s="76" t="str">
        <f>IF(pbi_sta_amount="n/a",'Inputs and Outputs'!BP141*BP5,IF(ISNUMBER(outYear),IF(outYear&lt;=pbi_sta_term,+pbi_sta_amount*(1+pbi_sta_escal/100)^(outYear-1)*BP5,0),""))</f>
        <v/>
      </c>
      <c r="BQ78" s="76" t="str">
        <f>IF(pbi_sta_amount="n/a",'Inputs and Outputs'!BQ141*BQ5,IF(ISNUMBER(outYear),IF(outYear&lt;=pbi_sta_term,+pbi_sta_amount*(1+pbi_sta_escal/100)^(outYear-1)*BQ5,0),""))</f>
        <v/>
      </c>
      <c r="BR78" s="76" t="str">
        <f>IF(pbi_sta_amount="n/a",'Inputs and Outputs'!BR141*BR5,IF(ISNUMBER(outYear),IF(outYear&lt;=pbi_sta_term,+pbi_sta_amount*(1+pbi_sta_escal/100)^(outYear-1)*BR5,0),""))</f>
        <v/>
      </c>
      <c r="BS78" s="76" t="str">
        <f>IF(pbi_sta_amount="n/a",'Inputs and Outputs'!BS141*BS5,IF(ISNUMBER(outYear),IF(outYear&lt;=pbi_sta_term,+pbi_sta_amount*(1+pbi_sta_escal/100)^(outYear-1)*BS5,0),""))</f>
        <v/>
      </c>
      <c r="BT78" s="76" t="str">
        <f>IF(pbi_sta_amount="n/a",'Inputs and Outputs'!BT141*BT5,IF(ISNUMBER(outYear),IF(outYear&lt;=pbi_sta_term,+pbi_sta_amount*(1+pbi_sta_escal/100)^(outYear-1)*BT5,0),""))</f>
        <v/>
      </c>
      <c r="BU78" s="76" t="str">
        <f>IF(pbi_sta_amount="n/a",'Inputs and Outputs'!BU141*BU5,IF(ISNUMBER(outYear),IF(outYear&lt;=pbi_sta_term,+pbi_sta_amount*(1+pbi_sta_escal/100)^(outYear-1)*BU5,0),""))</f>
        <v/>
      </c>
      <c r="BV78" s="76" t="str">
        <f>IF(pbi_sta_amount="n/a",'Inputs and Outputs'!BV141*BV5,IF(ISNUMBER(outYear),IF(outYear&lt;=pbi_sta_term,+pbi_sta_amount*(1+pbi_sta_escal/100)^(outYear-1)*BV5,0),""))</f>
        <v/>
      </c>
      <c r="BW78" s="76" t="str">
        <f>IF(pbi_sta_amount="n/a",'Inputs and Outputs'!BW141*BW5,IF(ISNUMBER(outYear),IF(outYear&lt;=pbi_sta_term,+pbi_sta_amount*(1+pbi_sta_escal/100)^(outYear-1)*BW5,0),""))</f>
        <v/>
      </c>
      <c r="BX78" s="76" t="str">
        <f>IF(pbi_sta_amount="n/a",'Inputs and Outputs'!BX141*BX5,IF(ISNUMBER(outYear),IF(outYear&lt;=pbi_sta_term,+pbi_sta_amount*(1+pbi_sta_escal/100)^(outYear-1)*BX5,0),""))</f>
        <v/>
      </c>
      <c r="BY78" s="76" t="str">
        <f>IF(pbi_sta_amount="n/a",'Inputs and Outputs'!BY141*BY5,IF(ISNUMBER(outYear),IF(outYear&lt;=pbi_sta_term,+pbi_sta_amount*(1+pbi_sta_escal/100)^(outYear-1)*BY5,0),""))</f>
        <v/>
      </c>
      <c r="BZ78" s="76" t="str">
        <f>IF(pbi_sta_amount="n/a",'Inputs and Outputs'!BZ141*BZ5,IF(ISNUMBER(outYear),IF(outYear&lt;=pbi_sta_term,+pbi_sta_amount*(1+pbi_sta_escal/100)^(outYear-1)*BZ5,0),""))</f>
        <v/>
      </c>
      <c r="CA78" s="76" t="str">
        <f>IF(pbi_sta_amount="n/a",'Inputs and Outputs'!CA141*CA5,IF(ISNUMBER(outYear),IF(outYear&lt;=pbi_sta_term,+pbi_sta_amount*(1+pbi_sta_escal/100)^(outYear-1)*CA5,0),""))</f>
        <v/>
      </c>
      <c r="CB78" s="76" t="str">
        <f>IF(pbi_sta_amount="n/a",'Inputs and Outputs'!CB141*CB5,IF(ISNUMBER(outYear),IF(outYear&lt;=pbi_sta_term,+pbi_sta_amount*(1+pbi_sta_escal/100)^(outYear-1)*CB5,0),""))</f>
        <v/>
      </c>
      <c r="CC78" s="76" t="str">
        <f>IF(pbi_sta_amount="n/a",'Inputs and Outputs'!CC141*CC5,IF(ISNUMBER(outYear),IF(outYear&lt;=pbi_sta_term,+pbi_sta_amount*(1+pbi_sta_escal/100)^(outYear-1)*CC5,0),""))</f>
        <v/>
      </c>
      <c r="CD78" s="76" t="str">
        <f>IF(pbi_sta_amount="n/a",'Inputs and Outputs'!CD141*CD5,IF(ISNUMBER(outYear),IF(outYear&lt;=pbi_sta_term,+pbi_sta_amount*(1+pbi_sta_escal/100)^(outYear-1)*CD5,0),""))</f>
        <v/>
      </c>
      <c r="CE78" s="76" t="str">
        <f>IF(pbi_sta_amount="n/a",'Inputs and Outputs'!CE141*CE5,IF(ISNUMBER(outYear),IF(outYear&lt;=pbi_sta_term,+pbi_sta_amount*(1+pbi_sta_escal/100)^(outYear-1)*CE5,0),""))</f>
        <v/>
      </c>
      <c r="CF78" s="76" t="str">
        <f>IF(pbi_sta_amount="n/a",'Inputs and Outputs'!CF141*CF5,IF(ISNUMBER(outYear),IF(outYear&lt;=pbi_sta_term,+pbi_sta_amount*(1+pbi_sta_escal/100)^(outYear-1)*CF5,0),""))</f>
        <v/>
      </c>
      <c r="CG78" s="76" t="str">
        <f>IF(pbi_sta_amount="n/a",'Inputs and Outputs'!CG141*CG5,IF(ISNUMBER(outYear),IF(outYear&lt;=pbi_sta_term,+pbi_sta_amount*(1+pbi_sta_escal/100)^(outYear-1)*CG5,0),""))</f>
        <v/>
      </c>
      <c r="CH78" s="76" t="str">
        <f>IF(pbi_sta_amount="n/a",'Inputs and Outputs'!CH141*CH5,IF(ISNUMBER(outYear),IF(outYear&lt;=pbi_sta_term,+pbi_sta_amount*(1+pbi_sta_escal/100)^(outYear-1)*CH5,0),""))</f>
        <v/>
      </c>
      <c r="CI78" s="76" t="str">
        <f>IF(pbi_sta_amount="n/a",'Inputs and Outputs'!CI141*CI5,IF(ISNUMBER(outYear),IF(outYear&lt;=pbi_sta_term,+pbi_sta_amount*(1+pbi_sta_escal/100)^(outYear-1)*CI5,0),""))</f>
        <v/>
      </c>
      <c r="CJ78" s="76" t="str">
        <f>IF(pbi_sta_amount="n/a",'Inputs and Outputs'!CJ141*CJ5,IF(ISNUMBER(outYear),IF(outYear&lt;=pbi_sta_term,+pbi_sta_amount*(1+pbi_sta_escal/100)^(outYear-1)*CJ5,0),""))</f>
        <v/>
      </c>
      <c r="CK78" s="76" t="str">
        <f>IF(pbi_sta_amount="n/a",'Inputs and Outputs'!CK141*CK5,IF(ISNUMBER(outYear),IF(outYear&lt;=pbi_sta_term,+pbi_sta_amount*(1+pbi_sta_escal/100)^(outYear-1)*CK5,0),""))</f>
        <v/>
      </c>
      <c r="CL78" s="76" t="str">
        <f>IF(pbi_sta_amount="n/a",'Inputs and Outputs'!CL141*CL5,IF(ISNUMBER(outYear),IF(outYear&lt;=pbi_sta_term,+pbi_sta_amount*(1+pbi_sta_escal/100)^(outYear-1)*CL5,0),""))</f>
        <v/>
      </c>
      <c r="CM78" s="76" t="str">
        <f>IF(pbi_sta_amount="n/a",'Inputs and Outputs'!CM141*CM5,IF(ISNUMBER(outYear),IF(outYear&lt;=pbi_sta_term,+pbi_sta_amount*(1+pbi_sta_escal/100)^(outYear-1)*CM5,0),""))</f>
        <v/>
      </c>
      <c r="CN78" s="76" t="str">
        <f>IF(pbi_sta_amount="n/a",'Inputs and Outputs'!CN141*CN5,IF(ISNUMBER(outYear),IF(outYear&lt;=pbi_sta_term,+pbi_sta_amount*(1+pbi_sta_escal/100)^(outYear-1)*CN5,0),""))</f>
        <v/>
      </c>
      <c r="CO78" s="76" t="str">
        <f>IF(pbi_sta_amount="n/a",'Inputs and Outputs'!CO141*CO5,IF(ISNUMBER(outYear),IF(outYear&lt;=pbi_sta_term,+pbi_sta_amount*(1+pbi_sta_escal/100)^(outYear-1)*CO5,0),""))</f>
        <v/>
      </c>
      <c r="CP78" s="76" t="str">
        <f>IF(pbi_sta_amount="n/a",'Inputs and Outputs'!CP141*CP5,IF(ISNUMBER(outYear),IF(outYear&lt;=pbi_sta_term,+pbi_sta_amount*(1+pbi_sta_escal/100)^(outYear-1)*CP5,0),""))</f>
        <v/>
      </c>
      <c r="CQ78" s="76" t="str">
        <f>IF(pbi_sta_amount="n/a",'Inputs and Outputs'!CQ141*CQ5,IF(ISNUMBER(outYear),IF(outYear&lt;=pbi_sta_term,+pbi_sta_amount*(1+pbi_sta_escal/100)^(outYear-1)*CQ5,0),""))</f>
        <v/>
      </c>
      <c r="CR78" s="76" t="str">
        <f>IF(pbi_sta_amount="n/a",'Inputs and Outputs'!CR141*CR5,IF(ISNUMBER(outYear),IF(outYear&lt;=pbi_sta_term,+pbi_sta_amount*(1+pbi_sta_escal/100)^(outYear-1)*CR5,0),""))</f>
        <v/>
      </c>
      <c r="CS78" s="76" t="str">
        <f>IF(pbi_sta_amount="n/a",'Inputs and Outputs'!CS141*CS5,IF(ISNUMBER(outYear),IF(outYear&lt;=pbi_sta_term,+pbi_sta_amount*(1+pbi_sta_escal/100)^(outYear-1)*CS5,0),""))</f>
        <v/>
      </c>
      <c r="CT78" s="76" t="str">
        <f>IF(pbi_sta_amount="n/a",'Inputs and Outputs'!CT141*CT5,IF(ISNUMBER(outYear),IF(outYear&lt;=pbi_sta_term,+pbi_sta_amount*(1+pbi_sta_escal/100)^(outYear-1)*CT5,0),""))</f>
        <v/>
      </c>
      <c r="CU78" s="76" t="str">
        <f>IF(pbi_sta_amount="n/a",'Inputs and Outputs'!CU141*CU5,IF(ISNUMBER(outYear),IF(outYear&lt;=pbi_sta_term,+pbi_sta_amount*(1+pbi_sta_escal/100)^(outYear-1)*CU5,0),""))</f>
        <v/>
      </c>
      <c r="CV78" s="76" t="str">
        <f>IF(pbi_sta_amount="n/a",'Inputs and Outputs'!CV141*CV5,IF(ISNUMBER(outYear),IF(outYear&lt;=pbi_sta_term,+pbi_sta_amount*(1+pbi_sta_escal/100)^(outYear-1)*CV5,0),""))</f>
        <v/>
      </c>
      <c r="CW78" s="76" t="str">
        <f>IF(pbi_sta_amount="n/a",'Inputs and Outputs'!CW141*CW5,IF(ISNUMBER(outYear),IF(outYear&lt;=pbi_sta_term,+pbi_sta_amount*(1+pbi_sta_escal/100)^(outYear-1)*CW5,0),""))</f>
        <v/>
      </c>
      <c r="CX78" s="76" t="str">
        <f>IF(pbi_sta_amount="n/a",'Inputs and Outputs'!CX141*CX5,IF(ISNUMBER(outYear),IF(outYear&lt;=pbi_sta_term,+pbi_sta_amount*(1+pbi_sta_escal/100)^(outYear-1)*CX5,0),""))</f>
        <v/>
      </c>
    </row>
    <row r="79" spans="1:102" x14ac:dyDescent="0.25">
      <c r="A79" s="62" t="s">
        <v>18</v>
      </c>
      <c r="B79" s="5"/>
      <c r="C79" s="76">
        <f>IF(pbi_uti_amount="n/a",'Inputs and Outputs'!C142*C5,IF(ISNUMBER(outYear),IF(outYear&lt;=pbi_uti_term,+pbi_uti_amount*(1+pbi_uti_escal/100)^(outYear-1)*C5,0),""))</f>
        <v>0</v>
      </c>
      <c r="D79" s="76">
        <f>IF(pbi_uti_amount="n/a",'Inputs and Outputs'!D142*D5,IF(ISNUMBER(outYear),IF(outYear&lt;=pbi_uti_term,+pbi_uti_amount*(1+pbi_uti_escal/100)^(outYear-1)*D5,0),""))</f>
        <v>0</v>
      </c>
      <c r="E79" s="76">
        <f>IF(pbi_uti_amount="n/a",'Inputs and Outputs'!E142*E5,IF(ISNUMBER(outYear),IF(outYear&lt;=pbi_uti_term,+pbi_uti_amount*(1+pbi_uti_escal/100)^(outYear-1)*E5,0),""))</f>
        <v>0</v>
      </c>
      <c r="F79" s="76">
        <f>IF(pbi_uti_amount="n/a",'Inputs and Outputs'!F142*F5,IF(ISNUMBER(outYear),IF(outYear&lt;=pbi_uti_term,+pbi_uti_amount*(1+pbi_uti_escal/100)^(outYear-1)*F5,0),""))</f>
        <v>0</v>
      </c>
      <c r="G79" s="76">
        <f>IF(pbi_uti_amount="n/a",'Inputs and Outputs'!G142*G5,IF(ISNUMBER(outYear),IF(outYear&lt;=pbi_uti_term,+pbi_uti_amount*(1+pbi_uti_escal/100)^(outYear-1)*G5,0),""))</f>
        <v>0</v>
      </c>
      <c r="H79" s="76">
        <f>IF(pbi_uti_amount="n/a",'Inputs and Outputs'!H142*H5,IF(ISNUMBER(outYear),IF(outYear&lt;=pbi_uti_term,+pbi_uti_amount*(1+pbi_uti_escal/100)^(outYear-1)*H5,0),""))</f>
        <v>0</v>
      </c>
      <c r="I79" s="76">
        <f>IF(pbi_uti_amount="n/a",'Inputs and Outputs'!I142*I5,IF(ISNUMBER(outYear),IF(outYear&lt;=pbi_uti_term,+pbi_uti_amount*(1+pbi_uti_escal/100)^(outYear-1)*I5,0),""))</f>
        <v>0</v>
      </c>
      <c r="J79" s="76">
        <f>IF(pbi_uti_amount="n/a",'Inputs and Outputs'!J142*J5,IF(ISNUMBER(outYear),IF(outYear&lt;=pbi_uti_term,+pbi_uti_amount*(1+pbi_uti_escal/100)^(outYear-1)*J5,0),""))</f>
        <v>0</v>
      </c>
      <c r="K79" s="76">
        <f>IF(pbi_uti_amount="n/a",'Inputs and Outputs'!K142*K5,IF(ISNUMBER(outYear),IF(outYear&lt;=pbi_uti_term,+pbi_uti_amount*(1+pbi_uti_escal/100)^(outYear-1)*K5,0),""))</f>
        <v>0</v>
      </c>
      <c r="L79" s="76">
        <f>IF(pbi_uti_amount="n/a",'Inputs and Outputs'!L142*L5,IF(ISNUMBER(outYear),IF(outYear&lt;=pbi_uti_term,+pbi_uti_amount*(1+pbi_uti_escal/100)^(outYear-1)*L5,0),""))</f>
        <v>0</v>
      </c>
      <c r="M79" s="76">
        <f>IF(pbi_uti_amount="n/a",'Inputs and Outputs'!M142*M5,IF(ISNUMBER(outYear),IF(outYear&lt;=pbi_uti_term,+pbi_uti_amount*(1+pbi_uti_escal/100)^(outYear-1)*M5,0),""))</f>
        <v>0</v>
      </c>
      <c r="N79" s="76">
        <f>IF(pbi_uti_amount="n/a",'Inputs and Outputs'!N142*N5,IF(ISNUMBER(outYear),IF(outYear&lt;=pbi_uti_term,+pbi_uti_amount*(1+pbi_uti_escal/100)^(outYear-1)*N5,0),""))</f>
        <v>0</v>
      </c>
      <c r="O79" s="76">
        <f>IF(pbi_uti_amount="n/a",'Inputs and Outputs'!O142*O5,IF(ISNUMBER(outYear),IF(outYear&lt;=pbi_uti_term,+pbi_uti_amount*(1+pbi_uti_escal/100)^(outYear-1)*O5,0),""))</f>
        <v>0</v>
      </c>
      <c r="P79" s="76">
        <f>IF(pbi_uti_amount="n/a",'Inputs and Outputs'!P142*P5,IF(ISNUMBER(outYear),IF(outYear&lt;=pbi_uti_term,+pbi_uti_amount*(1+pbi_uti_escal/100)^(outYear-1)*P5,0),""))</f>
        <v>0</v>
      </c>
      <c r="Q79" s="76">
        <f>IF(pbi_uti_amount="n/a",'Inputs and Outputs'!Q142*Q5,IF(ISNUMBER(outYear),IF(outYear&lt;=pbi_uti_term,+pbi_uti_amount*(1+pbi_uti_escal/100)^(outYear-1)*Q5,0),""))</f>
        <v>0</v>
      </c>
      <c r="R79" s="76">
        <f>IF(pbi_uti_amount="n/a",'Inputs and Outputs'!R142*R5,IF(ISNUMBER(outYear),IF(outYear&lt;=pbi_uti_term,+pbi_uti_amount*(1+pbi_uti_escal/100)^(outYear-1)*R5,0),""))</f>
        <v>0</v>
      </c>
      <c r="S79" s="76">
        <f>IF(pbi_uti_amount="n/a",'Inputs and Outputs'!S142*S5,IF(ISNUMBER(outYear),IF(outYear&lt;=pbi_uti_term,+pbi_uti_amount*(1+pbi_uti_escal/100)^(outYear-1)*S5,0),""))</f>
        <v>0</v>
      </c>
      <c r="T79" s="76">
        <f>IF(pbi_uti_amount="n/a",'Inputs and Outputs'!T142*T5,IF(ISNUMBER(outYear),IF(outYear&lt;=pbi_uti_term,+pbi_uti_amount*(1+pbi_uti_escal/100)^(outYear-1)*T5,0),""))</f>
        <v>0</v>
      </c>
      <c r="U79" s="76">
        <f>IF(pbi_uti_amount="n/a",'Inputs and Outputs'!U142*U5,IF(ISNUMBER(outYear),IF(outYear&lt;=pbi_uti_term,+pbi_uti_amount*(1+pbi_uti_escal/100)^(outYear-1)*U5,0),""))</f>
        <v>0</v>
      </c>
      <c r="V79" s="76">
        <f>IF(pbi_uti_amount="n/a",'Inputs and Outputs'!V142*V5,IF(ISNUMBER(outYear),IF(outYear&lt;=pbi_uti_term,+pbi_uti_amount*(1+pbi_uti_escal/100)^(outYear-1)*V5,0),""))</f>
        <v>0</v>
      </c>
      <c r="W79" s="76">
        <f>IF(pbi_uti_amount="n/a",'Inputs and Outputs'!W142*W5,IF(ISNUMBER(outYear),IF(outYear&lt;=pbi_uti_term,+pbi_uti_amount*(1+pbi_uti_escal/100)^(outYear-1)*W5,0),""))</f>
        <v>0</v>
      </c>
      <c r="X79" s="76">
        <f>IF(pbi_uti_amount="n/a",'Inputs and Outputs'!X142*X5,IF(ISNUMBER(outYear),IF(outYear&lt;=pbi_uti_term,+pbi_uti_amount*(1+pbi_uti_escal/100)^(outYear-1)*X5,0),""))</f>
        <v>0</v>
      </c>
      <c r="Y79" s="76">
        <f>IF(pbi_uti_amount="n/a",'Inputs and Outputs'!Y142*Y5,IF(ISNUMBER(outYear),IF(outYear&lt;=pbi_uti_term,+pbi_uti_amount*(1+pbi_uti_escal/100)^(outYear-1)*Y5,0),""))</f>
        <v>0</v>
      </c>
      <c r="Z79" s="76">
        <f>IF(pbi_uti_amount="n/a",'Inputs and Outputs'!Z142*Z5,IF(ISNUMBER(outYear),IF(outYear&lt;=pbi_uti_term,+pbi_uti_amount*(1+pbi_uti_escal/100)^(outYear-1)*Z5,0),""))</f>
        <v>0</v>
      </c>
      <c r="AA79" s="76">
        <f>IF(pbi_uti_amount="n/a",'Inputs and Outputs'!AA142*AA5,IF(ISNUMBER(outYear),IF(outYear&lt;=pbi_uti_term,+pbi_uti_amount*(1+pbi_uti_escal/100)^(outYear-1)*AA5,0),""))</f>
        <v>0</v>
      </c>
      <c r="AB79" s="76">
        <f>IF(pbi_uti_amount="n/a",'Inputs and Outputs'!AB142*AB5,IF(ISNUMBER(outYear),IF(outYear&lt;=pbi_uti_term,+pbi_uti_amount*(1+pbi_uti_escal/100)^(outYear-1)*AB5,0),""))</f>
        <v>0</v>
      </c>
      <c r="AC79" s="76">
        <f>IF(pbi_uti_amount="n/a",'Inputs and Outputs'!AC142*AC5,IF(ISNUMBER(outYear),IF(outYear&lt;=pbi_uti_term,+pbi_uti_amount*(1+pbi_uti_escal/100)^(outYear-1)*AC5,0),""))</f>
        <v>0</v>
      </c>
      <c r="AD79" s="76">
        <f>IF(pbi_uti_amount="n/a",'Inputs and Outputs'!AD142*AD5,IF(ISNUMBER(outYear),IF(outYear&lt;=pbi_uti_term,+pbi_uti_amount*(1+pbi_uti_escal/100)^(outYear-1)*AD5,0),""))</f>
        <v>0</v>
      </c>
      <c r="AE79" s="76">
        <f>IF(pbi_uti_amount="n/a",'Inputs and Outputs'!AE142*AE5,IF(ISNUMBER(outYear),IF(outYear&lt;=pbi_uti_term,+pbi_uti_amount*(1+pbi_uti_escal/100)^(outYear-1)*AE5,0),""))</f>
        <v>0</v>
      </c>
      <c r="AF79" s="76">
        <f>IF(pbi_uti_amount="n/a",'Inputs and Outputs'!AF142*AF5,IF(ISNUMBER(outYear),IF(outYear&lt;=pbi_uti_term,+pbi_uti_amount*(1+pbi_uti_escal/100)^(outYear-1)*AF5,0),""))</f>
        <v>0</v>
      </c>
      <c r="AG79" s="76" t="str">
        <f>IF(pbi_uti_amount="n/a",'Inputs and Outputs'!AG142*AG5,IF(ISNUMBER(outYear),IF(outYear&lt;=pbi_uti_term,+pbi_uti_amount*(1+pbi_uti_escal/100)^(outYear-1)*AG5,0),""))</f>
        <v/>
      </c>
      <c r="AH79" s="76" t="str">
        <f>IF(pbi_uti_amount="n/a",'Inputs and Outputs'!AH142*AH5,IF(ISNUMBER(outYear),IF(outYear&lt;=pbi_uti_term,+pbi_uti_amount*(1+pbi_uti_escal/100)^(outYear-1)*AH5,0),""))</f>
        <v/>
      </c>
      <c r="AI79" s="76" t="str">
        <f>IF(pbi_uti_amount="n/a",'Inputs and Outputs'!AI142*AI5,IF(ISNUMBER(outYear),IF(outYear&lt;=pbi_uti_term,+pbi_uti_amount*(1+pbi_uti_escal/100)^(outYear-1)*AI5,0),""))</f>
        <v/>
      </c>
      <c r="AJ79" s="76" t="str">
        <f>IF(pbi_uti_amount="n/a",'Inputs and Outputs'!AJ142*AJ5,IF(ISNUMBER(outYear),IF(outYear&lt;=pbi_uti_term,+pbi_uti_amount*(1+pbi_uti_escal/100)^(outYear-1)*AJ5,0),""))</f>
        <v/>
      </c>
      <c r="AK79" s="76" t="str">
        <f>IF(pbi_uti_amount="n/a",'Inputs and Outputs'!AK142*AK5,IF(ISNUMBER(outYear),IF(outYear&lt;=pbi_uti_term,+pbi_uti_amount*(1+pbi_uti_escal/100)^(outYear-1)*AK5,0),""))</f>
        <v/>
      </c>
      <c r="AL79" s="76" t="str">
        <f>IF(pbi_uti_amount="n/a",'Inputs and Outputs'!AL142*AL5,IF(ISNUMBER(outYear),IF(outYear&lt;=pbi_uti_term,+pbi_uti_amount*(1+pbi_uti_escal/100)^(outYear-1)*AL5,0),""))</f>
        <v/>
      </c>
      <c r="AM79" s="76" t="str">
        <f>IF(pbi_uti_amount="n/a",'Inputs and Outputs'!AM142*AM5,IF(ISNUMBER(outYear),IF(outYear&lt;=pbi_uti_term,+pbi_uti_amount*(1+pbi_uti_escal/100)^(outYear-1)*AM5,0),""))</f>
        <v/>
      </c>
      <c r="AN79" s="76" t="str">
        <f>IF(pbi_uti_amount="n/a",'Inputs and Outputs'!AN142*AN5,IF(ISNUMBER(outYear),IF(outYear&lt;=pbi_uti_term,+pbi_uti_amount*(1+pbi_uti_escal/100)^(outYear-1)*AN5,0),""))</f>
        <v/>
      </c>
      <c r="AO79" s="76" t="str">
        <f>IF(pbi_uti_amount="n/a",'Inputs and Outputs'!AO142*AO5,IF(ISNUMBER(outYear),IF(outYear&lt;=pbi_uti_term,+pbi_uti_amount*(1+pbi_uti_escal/100)^(outYear-1)*AO5,0),""))</f>
        <v/>
      </c>
      <c r="AP79" s="76" t="str">
        <f>IF(pbi_uti_amount="n/a",'Inputs and Outputs'!AP142*AP5,IF(ISNUMBER(outYear),IF(outYear&lt;=pbi_uti_term,+pbi_uti_amount*(1+pbi_uti_escal/100)^(outYear-1)*AP5,0),""))</f>
        <v/>
      </c>
      <c r="AQ79" s="76" t="str">
        <f>IF(pbi_uti_amount="n/a",'Inputs and Outputs'!AQ142*AQ5,IF(ISNUMBER(outYear),IF(outYear&lt;=pbi_uti_term,+pbi_uti_amount*(1+pbi_uti_escal/100)^(outYear-1)*AQ5,0),""))</f>
        <v/>
      </c>
      <c r="AR79" s="76" t="str">
        <f>IF(pbi_uti_amount="n/a",'Inputs and Outputs'!AR142*AR5,IF(ISNUMBER(outYear),IF(outYear&lt;=pbi_uti_term,+pbi_uti_amount*(1+pbi_uti_escal/100)^(outYear-1)*AR5,0),""))</f>
        <v/>
      </c>
      <c r="AS79" s="76" t="str">
        <f>IF(pbi_uti_amount="n/a",'Inputs and Outputs'!AS142*AS5,IF(ISNUMBER(outYear),IF(outYear&lt;=pbi_uti_term,+pbi_uti_amount*(1+pbi_uti_escal/100)^(outYear-1)*AS5,0),""))</f>
        <v/>
      </c>
      <c r="AT79" s="76" t="str">
        <f>IF(pbi_uti_amount="n/a",'Inputs and Outputs'!AT142*AT5,IF(ISNUMBER(outYear),IF(outYear&lt;=pbi_uti_term,+pbi_uti_amount*(1+pbi_uti_escal/100)^(outYear-1)*AT5,0),""))</f>
        <v/>
      </c>
      <c r="AU79" s="76" t="str">
        <f>IF(pbi_uti_amount="n/a",'Inputs and Outputs'!AU142*AU5,IF(ISNUMBER(outYear),IF(outYear&lt;=pbi_uti_term,+pbi_uti_amount*(1+pbi_uti_escal/100)^(outYear-1)*AU5,0),""))</f>
        <v/>
      </c>
      <c r="AV79" s="76" t="str">
        <f>IF(pbi_uti_amount="n/a",'Inputs and Outputs'!AV142*AV5,IF(ISNUMBER(outYear),IF(outYear&lt;=pbi_uti_term,+pbi_uti_amount*(1+pbi_uti_escal/100)^(outYear-1)*AV5,0),""))</f>
        <v/>
      </c>
      <c r="AW79" s="76" t="str">
        <f>IF(pbi_uti_amount="n/a",'Inputs and Outputs'!AW142*AW5,IF(ISNUMBER(outYear),IF(outYear&lt;=pbi_uti_term,+pbi_uti_amount*(1+pbi_uti_escal/100)^(outYear-1)*AW5,0),""))</f>
        <v/>
      </c>
      <c r="AX79" s="76" t="str">
        <f>IF(pbi_uti_amount="n/a",'Inputs and Outputs'!AX142*AX5,IF(ISNUMBER(outYear),IF(outYear&lt;=pbi_uti_term,+pbi_uti_amount*(1+pbi_uti_escal/100)^(outYear-1)*AX5,0),""))</f>
        <v/>
      </c>
      <c r="AY79" s="76" t="str">
        <f>IF(pbi_uti_amount="n/a",'Inputs and Outputs'!AY142*AY5,IF(ISNUMBER(outYear),IF(outYear&lt;=pbi_uti_term,+pbi_uti_amount*(1+pbi_uti_escal/100)^(outYear-1)*AY5,0),""))</f>
        <v/>
      </c>
      <c r="AZ79" s="76" t="str">
        <f>IF(pbi_uti_amount="n/a",'Inputs and Outputs'!AZ142*AZ5,IF(ISNUMBER(outYear),IF(outYear&lt;=pbi_uti_term,+pbi_uti_amount*(1+pbi_uti_escal/100)^(outYear-1)*AZ5,0),""))</f>
        <v/>
      </c>
      <c r="BA79" s="76" t="str">
        <f>IF(pbi_uti_amount="n/a",'Inputs and Outputs'!BA142*BA5,IF(ISNUMBER(outYear),IF(outYear&lt;=pbi_uti_term,+pbi_uti_amount*(1+pbi_uti_escal/100)^(outYear-1)*BA5,0),""))</f>
        <v/>
      </c>
      <c r="BB79" s="76" t="str">
        <f>IF(pbi_uti_amount="n/a",'Inputs and Outputs'!BB142*BB5,IF(ISNUMBER(outYear),IF(outYear&lt;=pbi_uti_term,+pbi_uti_amount*(1+pbi_uti_escal/100)^(outYear-1)*BB5,0),""))</f>
        <v/>
      </c>
      <c r="BC79" s="76" t="str">
        <f>IF(pbi_uti_amount="n/a",'Inputs and Outputs'!BC142*BC5,IF(ISNUMBER(outYear),IF(outYear&lt;=pbi_uti_term,+pbi_uti_amount*(1+pbi_uti_escal/100)^(outYear-1)*BC5,0),""))</f>
        <v/>
      </c>
      <c r="BD79" s="76" t="str">
        <f>IF(pbi_uti_amount="n/a",'Inputs and Outputs'!BD142*BD5,IF(ISNUMBER(outYear),IF(outYear&lt;=pbi_uti_term,+pbi_uti_amount*(1+pbi_uti_escal/100)^(outYear-1)*BD5,0),""))</f>
        <v/>
      </c>
      <c r="BE79" s="76" t="str">
        <f>IF(pbi_uti_amount="n/a",'Inputs and Outputs'!BE142*BE5,IF(ISNUMBER(outYear),IF(outYear&lt;=pbi_uti_term,+pbi_uti_amount*(1+pbi_uti_escal/100)^(outYear-1)*BE5,0),""))</f>
        <v/>
      </c>
      <c r="BF79" s="76" t="str">
        <f>IF(pbi_uti_amount="n/a",'Inputs and Outputs'!BF142*BF5,IF(ISNUMBER(outYear),IF(outYear&lt;=pbi_uti_term,+pbi_uti_amount*(1+pbi_uti_escal/100)^(outYear-1)*BF5,0),""))</f>
        <v/>
      </c>
      <c r="BG79" s="76" t="str">
        <f>IF(pbi_uti_amount="n/a",'Inputs and Outputs'!BG142*BG5,IF(ISNUMBER(outYear),IF(outYear&lt;=pbi_uti_term,+pbi_uti_amount*(1+pbi_uti_escal/100)^(outYear-1)*BG5,0),""))</f>
        <v/>
      </c>
      <c r="BH79" s="76" t="str">
        <f>IF(pbi_uti_amount="n/a",'Inputs and Outputs'!BH142*BH5,IF(ISNUMBER(outYear),IF(outYear&lt;=pbi_uti_term,+pbi_uti_amount*(1+pbi_uti_escal/100)^(outYear-1)*BH5,0),""))</f>
        <v/>
      </c>
      <c r="BI79" s="76" t="str">
        <f>IF(pbi_uti_amount="n/a",'Inputs and Outputs'!BI142*BI5,IF(ISNUMBER(outYear),IF(outYear&lt;=pbi_uti_term,+pbi_uti_amount*(1+pbi_uti_escal/100)^(outYear-1)*BI5,0),""))</f>
        <v/>
      </c>
      <c r="BJ79" s="76" t="str">
        <f>IF(pbi_uti_amount="n/a",'Inputs and Outputs'!BJ142*BJ5,IF(ISNUMBER(outYear),IF(outYear&lt;=pbi_uti_term,+pbi_uti_amount*(1+pbi_uti_escal/100)^(outYear-1)*BJ5,0),""))</f>
        <v/>
      </c>
      <c r="BK79" s="76" t="str">
        <f>IF(pbi_uti_amount="n/a",'Inputs and Outputs'!BK142*BK5,IF(ISNUMBER(outYear),IF(outYear&lt;=pbi_uti_term,+pbi_uti_amount*(1+pbi_uti_escal/100)^(outYear-1)*BK5,0),""))</f>
        <v/>
      </c>
      <c r="BL79" s="76" t="str">
        <f>IF(pbi_uti_amount="n/a",'Inputs and Outputs'!BL142*BL5,IF(ISNUMBER(outYear),IF(outYear&lt;=pbi_uti_term,+pbi_uti_amount*(1+pbi_uti_escal/100)^(outYear-1)*BL5,0),""))</f>
        <v/>
      </c>
      <c r="BM79" s="76" t="str">
        <f>IF(pbi_uti_amount="n/a",'Inputs and Outputs'!BM142*BM5,IF(ISNUMBER(outYear),IF(outYear&lt;=pbi_uti_term,+pbi_uti_amount*(1+pbi_uti_escal/100)^(outYear-1)*BM5,0),""))</f>
        <v/>
      </c>
      <c r="BN79" s="76" t="str">
        <f>IF(pbi_uti_amount="n/a",'Inputs and Outputs'!BN142*BN5,IF(ISNUMBER(outYear),IF(outYear&lt;=pbi_uti_term,+pbi_uti_amount*(1+pbi_uti_escal/100)^(outYear-1)*BN5,0),""))</f>
        <v/>
      </c>
      <c r="BO79" s="76" t="str">
        <f>IF(pbi_uti_amount="n/a",'Inputs and Outputs'!BO142*BO5,IF(ISNUMBER(outYear),IF(outYear&lt;=pbi_uti_term,+pbi_uti_amount*(1+pbi_uti_escal/100)^(outYear-1)*BO5,0),""))</f>
        <v/>
      </c>
      <c r="BP79" s="76" t="str">
        <f>IF(pbi_uti_amount="n/a",'Inputs and Outputs'!BP142*BP5,IF(ISNUMBER(outYear),IF(outYear&lt;=pbi_uti_term,+pbi_uti_amount*(1+pbi_uti_escal/100)^(outYear-1)*BP5,0),""))</f>
        <v/>
      </c>
      <c r="BQ79" s="76" t="str">
        <f>IF(pbi_uti_amount="n/a",'Inputs and Outputs'!BQ142*BQ5,IF(ISNUMBER(outYear),IF(outYear&lt;=pbi_uti_term,+pbi_uti_amount*(1+pbi_uti_escal/100)^(outYear-1)*BQ5,0),""))</f>
        <v/>
      </c>
      <c r="BR79" s="76" t="str">
        <f>IF(pbi_uti_amount="n/a",'Inputs and Outputs'!BR142*BR5,IF(ISNUMBER(outYear),IF(outYear&lt;=pbi_uti_term,+pbi_uti_amount*(1+pbi_uti_escal/100)^(outYear-1)*BR5,0),""))</f>
        <v/>
      </c>
      <c r="BS79" s="76" t="str">
        <f>IF(pbi_uti_amount="n/a",'Inputs and Outputs'!BS142*BS5,IF(ISNUMBER(outYear),IF(outYear&lt;=pbi_uti_term,+pbi_uti_amount*(1+pbi_uti_escal/100)^(outYear-1)*BS5,0),""))</f>
        <v/>
      </c>
      <c r="BT79" s="76" t="str">
        <f>IF(pbi_uti_amount="n/a",'Inputs and Outputs'!BT142*BT5,IF(ISNUMBER(outYear),IF(outYear&lt;=pbi_uti_term,+pbi_uti_amount*(1+pbi_uti_escal/100)^(outYear-1)*BT5,0),""))</f>
        <v/>
      </c>
      <c r="BU79" s="76" t="str">
        <f>IF(pbi_uti_amount="n/a",'Inputs and Outputs'!BU142*BU5,IF(ISNUMBER(outYear),IF(outYear&lt;=pbi_uti_term,+pbi_uti_amount*(1+pbi_uti_escal/100)^(outYear-1)*BU5,0),""))</f>
        <v/>
      </c>
      <c r="BV79" s="76" t="str">
        <f>IF(pbi_uti_amount="n/a",'Inputs and Outputs'!BV142*BV5,IF(ISNUMBER(outYear),IF(outYear&lt;=pbi_uti_term,+pbi_uti_amount*(1+pbi_uti_escal/100)^(outYear-1)*BV5,0),""))</f>
        <v/>
      </c>
      <c r="BW79" s="76" t="str">
        <f>IF(pbi_uti_amount="n/a",'Inputs and Outputs'!BW142*BW5,IF(ISNUMBER(outYear),IF(outYear&lt;=pbi_uti_term,+pbi_uti_amount*(1+pbi_uti_escal/100)^(outYear-1)*BW5,0),""))</f>
        <v/>
      </c>
      <c r="BX79" s="76" t="str">
        <f>IF(pbi_uti_amount="n/a",'Inputs and Outputs'!BX142*BX5,IF(ISNUMBER(outYear),IF(outYear&lt;=pbi_uti_term,+pbi_uti_amount*(1+pbi_uti_escal/100)^(outYear-1)*BX5,0),""))</f>
        <v/>
      </c>
      <c r="BY79" s="76" t="str">
        <f>IF(pbi_uti_amount="n/a",'Inputs and Outputs'!BY142*BY5,IF(ISNUMBER(outYear),IF(outYear&lt;=pbi_uti_term,+pbi_uti_amount*(1+pbi_uti_escal/100)^(outYear-1)*BY5,0),""))</f>
        <v/>
      </c>
      <c r="BZ79" s="76" t="str">
        <f>IF(pbi_uti_amount="n/a",'Inputs and Outputs'!BZ142*BZ5,IF(ISNUMBER(outYear),IF(outYear&lt;=pbi_uti_term,+pbi_uti_amount*(1+pbi_uti_escal/100)^(outYear-1)*BZ5,0),""))</f>
        <v/>
      </c>
      <c r="CA79" s="76" t="str">
        <f>IF(pbi_uti_amount="n/a",'Inputs and Outputs'!CA142*CA5,IF(ISNUMBER(outYear),IF(outYear&lt;=pbi_uti_term,+pbi_uti_amount*(1+pbi_uti_escal/100)^(outYear-1)*CA5,0),""))</f>
        <v/>
      </c>
      <c r="CB79" s="76" t="str">
        <f>IF(pbi_uti_amount="n/a",'Inputs and Outputs'!CB142*CB5,IF(ISNUMBER(outYear),IF(outYear&lt;=pbi_uti_term,+pbi_uti_amount*(1+pbi_uti_escal/100)^(outYear-1)*CB5,0),""))</f>
        <v/>
      </c>
      <c r="CC79" s="76" t="str">
        <f>IF(pbi_uti_amount="n/a",'Inputs and Outputs'!CC142*CC5,IF(ISNUMBER(outYear),IF(outYear&lt;=pbi_uti_term,+pbi_uti_amount*(1+pbi_uti_escal/100)^(outYear-1)*CC5,0),""))</f>
        <v/>
      </c>
      <c r="CD79" s="76" t="str">
        <f>IF(pbi_uti_amount="n/a",'Inputs and Outputs'!CD142*CD5,IF(ISNUMBER(outYear),IF(outYear&lt;=pbi_uti_term,+pbi_uti_amount*(1+pbi_uti_escal/100)^(outYear-1)*CD5,0),""))</f>
        <v/>
      </c>
      <c r="CE79" s="76" t="str">
        <f>IF(pbi_uti_amount="n/a",'Inputs and Outputs'!CE142*CE5,IF(ISNUMBER(outYear),IF(outYear&lt;=pbi_uti_term,+pbi_uti_amount*(1+pbi_uti_escal/100)^(outYear-1)*CE5,0),""))</f>
        <v/>
      </c>
      <c r="CF79" s="76" t="str">
        <f>IF(pbi_uti_amount="n/a",'Inputs and Outputs'!CF142*CF5,IF(ISNUMBER(outYear),IF(outYear&lt;=pbi_uti_term,+pbi_uti_amount*(1+pbi_uti_escal/100)^(outYear-1)*CF5,0),""))</f>
        <v/>
      </c>
      <c r="CG79" s="76" t="str">
        <f>IF(pbi_uti_amount="n/a",'Inputs and Outputs'!CG142*CG5,IF(ISNUMBER(outYear),IF(outYear&lt;=pbi_uti_term,+pbi_uti_amount*(1+pbi_uti_escal/100)^(outYear-1)*CG5,0),""))</f>
        <v/>
      </c>
      <c r="CH79" s="76" t="str">
        <f>IF(pbi_uti_amount="n/a",'Inputs and Outputs'!CH142*CH5,IF(ISNUMBER(outYear),IF(outYear&lt;=pbi_uti_term,+pbi_uti_amount*(1+pbi_uti_escal/100)^(outYear-1)*CH5,0),""))</f>
        <v/>
      </c>
      <c r="CI79" s="76" t="str">
        <f>IF(pbi_uti_amount="n/a",'Inputs and Outputs'!CI142*CI5,IF(ISNUMBER(outYear),IF(outYear&lt;=pbi_uti_term,+pbi_uti_amount*(1+pbi_uti_escal/100)^(outYear-1)*CI5,0),""))</f>
        <v/>
      </c>
      <c r="CJ79" s="76" t="str">
        <f>IF(pbi_uti_amount="n/a",'Inputs and Outputs'!CJ142*CJ5,IF(ISNUMBER(outYear),IF(outYear&lt;=pbi_uti_term,+pbi_uti_amount*(1+pbi_uti_escal/100)^(outYear-1)*CJ5,0),""))</f>
        <v/>
      </c>
      <c r="CK79" s="76" t="str">
        <f>IF(pbi_uti_amount="n/a",'Inputs and Outputs'!CK142*CK5,IF(ISNUMBER(outYear),IF(outYear&lt;=pbi_uti_term,+pbi_uti_amount*(1+pbi_uti_escal/100)^(outYear-1)*CK5,0),""))</f>
        <v/>
      </c>
      <c r="CL79" s="76" t="str">
        <f>IF(pbi_uti_amount="n/a",'Inputs and Outputs'!CL142*CL5,IF(ISNUMBER(outYear),IF(outYear&lt;=pbi_uti_term,+pbi_uti_amount*(1+pbi_uti_escal/100)^(outYear-1)*CL5,0),""))</f>
        <v/>
      </c>
      <c r="CM79" s="76" t="str">
        <f>IF(pbi_uti_amount="n/a",'Inputs and Outputs'!CM142*CM5,IF(ISNUMBER(outYear),IF(outYear&lt;=pbi_uti_term,+pbi_uti_amount*(1+pbi_uti_escal/100)^(outYear-1)*CM5,0),""))</f>
        <v/>
      </c>
      <c r="CN79" s="76" t="str">
        <f>IF(pbi_uti_amount="n/a",'Inputs and Outputs'!CN142*CN5,IF(ISNUMBER(outYear),IF(outYear&lt;=pbi_uti_term,+pbi_uti_amount*(1+pbi_uti_escal/100)^(outYear-1)*CN5,0),""))</f>
        <v/>
      </c>
      <c r="CO79" s="76" t="str">
        <f>IF(pbi_uti_amount="n/a",'Inputs and Outputs'!CO142*CO5,IF(ISNUMBER(outYear),IF(outYear&lt;=pbi_uti_term,+pbi_uti_amount*(1+pbi_uti_escal/100)^(outYear-1)*CO5,0),""))</f>
        <v/>
      </c>
      <c r="CP79" s="76" t="str">
        <f>IF(pbi_uti_amount="n/a",'Inputs and Outputs'!CP142*CP5,IF(ISNUMBER(outYear),IF(outYear&lt;=pbi_uti_term,+pbi_uti_amount*(1+pbi_uti_escal/100)^(outYear-1)*CP5,0),""))</f>
        <v/>
      </c>
      <c r="CQ79" s="76" t="str">
        <f>IF(pbi_uti_amount="n/a",'Inputs and Outputs'!CQ142*CQ5,IF(ISNUMBER(outYear),IF(outYear&lt;=pbi_uti_term,+pbi_uti_amount*(1+pbi_uti_escal/100)^(outYear-1)*CQ5,0),""))</f>
        <v/>
      </c>
      <c r="CR79" s="76" t="str">
        <f>IF(pbi_uti_amount="n/a",'Inputs and Outputs'!CR142*CR5,IF(ISNUMBER(outYear),IF(outYear&lt;=pbi_uti_term,+pbi_uti_amount*(1+pbi_uti_escal/100)^(outYear-1)*CR5,0),""))</f>
        <v/>
      </c>
      <c r="CS79" s="76" t="str">
        <f>IF(pbi_uti_amount="n/a",'Inputs and Outputs'!CS142*CS5,IF(ISNUMBER(outYear),IF(outYear&lt;=pbi_uti_term,+pbi_uti_amount*(1+pbi_uti_escal/100)^(outYear-1)*CS5,0),""))</f>
        <v/>
      </c>
      <c r="CT79" s="76" t="str">
        <f>IF(pbi_uti_amount="n/a",'Inputs and Outputs'!CT142*CT5,IF(ISNUMBER(outYear),IF(outYear&lt;=pbi_uti_term,+pbi_uti_amount*(1+pbi_uti_escal/100)^(outYear-1)*CT5,0),""))</f>
        <v/>
      </c>
      <c r="CU79" s="76" t="str">
        <f>IF(pbi_uti_amount="n/a",'Inputs and Outputs'!CU142*CU5,IF(ISNUMBER(outYear),IF(outYear&lt;=pbi_uti_term,+pbi_uti_amount*(1+pbi_uti_escal/100)^(outYear-1)*CU5,0),""))</f>
        <v/>
      </c>
      <c r="CV79" s="76" t="str">
        <f>IF(pbi_uti_amount="n/a",'Inputs and Outputs'!CV142*CV5,IF(ISNUMBER(outYear),IF(outYear&lt;=pbi_uti_term,+pbi_uti_amount*(1+pbi_uti_escal/100)^(outYear-1)*CV5,0),""))</f>
        <v/>
      </c>
      <c r="CW79" s="76" t="str">
        <f>IF(pbi_uti_amount="n/a",'Inputs and Outputs'!CW142*CW5,IF(ISNUMBER(outYear),IF(outYear&lt;=pbi_uti_term,+pbi_uti_amount*(1+pbi_uti_escal/100)^(outYear-1)*CW5,0),""))</f>
        <v/>
      </c>
      <c r="CX79" s="76" t="str">
        <f>IF(pbi_uti_amount="n/a",'Inputs and Outputs'!CX142*CX5,IF(ISNUMBER(outYear),IF(outYear&lt;=pbi_sta_term,+pbi_sta_amount*(1+pbi_sta_escal/100)^(outYear-1)*CX5,0),""))</f>
        <v/>
      </c>
    </row>
    <row r="80" spans="1:102" x14ac:dyDescent="0.25">
      <c r="A80" s="62" t="s">
        <v>19</v>
      </c>
      <c r="B80" s="5"/>
      <c r="C80" s="78">
        <f>IF(pbi_oth_amount="n/a",'Inputs and Outputs'!C143*C5,IF(ISNUMBER(outYear),IF(outYear&lt;=pbi_oth_term,+pbi_oth_amount*(1+pbi_oth_escal/100)^(outYear-1)*C5,0),""))</f>
        <v>3439500</v>
      </c>
      <c r="D80" s="78">
        <f>IF(pbi_oth_amount="n/a",'Inputs and Outputs'!D143*D5,IF(ISNUMBER(outYear),IF(outYear&lt;=pbi_oth_term,+pbi_oth_amount*(1+pbi_oth_escal/100)^(outYear-1)*D5,0),""))</f>
        <v>3130840</v>
      </c>
      <c r="E80" s="78">
        <f>IF(pbi_oth_amount="n/a",'Inputs and Outputs'!E143*E5,IF(ISNUMBER(outYear),IF(outYear&lt;=pbi_oth_term,+pbi_oth_amount*(1+pbi_oth_escal/100)^(outYear-1)*E5,0),""))</f>
        <v>3096340</v>
      </c>
      <c r="F80" s="78">
        <f>IF(pbi_oth_amount="n/a",'Inputs and Outputs'!F143*F5,IF(ISNUMBER(outYear),IF(outYear&lt;=pbi_oth_term,+pbi_oth_amount*(1+pbi_oth_escal/100)^(outYear-1)*F5,0),""))</f>
        <v>3081080</v>
      </c>
      <c r="G80" s="78">
        <f>IF(pbi_oth_amount="n/a",'Inputs and Outputs'!G143*G5,IF(ISNUMBER(outYear),IF(outYear&lt;=pbi_oth_term,+pbi_oth_amount*(1+pbi_oth_escal/100)^(outYear-1)*G5,0),""))</f>
        <v>3065940</v>
      </c>
      <c r="H80" s="78">
        <f>IF(pbi_oth_amount="n/a",'Inputs and Outputs'!H143*H5,IF(ISNUMBER(outYear),IF(outYear&lt;=pbi_oth_term,+pbi_oth_amount*(1+pbi_oth_escal/100)^(outYear-1)*H5,0),""))</f>
        <v>3049980</v>
      </c>
      <c r="I80" s="78">
        <f>IF(pbi_oth_amount="n/a",'Inputs and Outputs'!I143*I5,IF(ISNUMBER(outYear),IF(outYear&lt;=pbi_oth_term,+pbi_oth_amount*(1+pbi_oth_escal/100)^(outYear-1)*I5,0),""))</f>
        <v>3033460</v>
      </c>
      <c r="J80" s="78">
        <f>IF(pbi_oth_amount="n/a",'Inputs and Outputs'!J143*J5,IF(ISNUMBER(outYear),IF(outYear&lt;=pbi_oth_term,+pbi_oth_amount*(1+pbi_oth_escal/100)^(outYear-1)*J5,0),""))</f>
        <v>3019380</v>
      </c>
      <c r="K80" s="78">
        <f>IF(pbi_oth_amount="n/a",'Inputs and Outputs'!K143*K5,IF(ISNUMBER(outYear),IF(outYear&lt;=pbi_oth_term,+pbi_oth_amount*(1+pbi_oth_escal/100)^(outYear-1)*K5,0),""))</f>
        <v>3003420</v>
      </c>
      <c r="L80" s="78">
        <f>IF(pbi_oth_amount="n/a",'Inputs and Outputs'!L143*L5,IF(ISNUMBER(outYear),IF(outYear&lt;=pbi_oth_term,+pbi_oth_amount*(1+pbi_oth_escal/100)^(outYear-1)*L5,0),""))</f>
        <v>2986920</v>
      </c>
      <c r="M80" s="78">
        <f>IF(pbi_oth_amount="n/a",'Inputs and Outputs'!M143*M5,IF(ISNUMBER(outYear),IF(outYear&lt;=pbi_oth_term,+pbi_oth_amount*(1+pbi_oth_escal/100)^(outYear-1)*M5,0),""))</f>
        <v>2972180</v>
      </c>
      <c r="N80" s="78">
        <f>IF(pbi_oth_amount="n/a",'Inputs and Outputs'!N143*N5,IF(ISNUMBER(outYear),IF(outYear&lt;=pbi_oth_term,+pbi_oth_amount*(1+pbi_oth_escal/100)^(outYear-1)*N5,0),""))</f>
        <v>2956440</v>
      </c>
      <c r="O80" s="78">
        <f>IF(pbi_oth_amount="n/a",'Inputs and Outputs'!O143*O5,IF(ISNUMBER(outYear),IF(outYear&lt;=pbi_oth_term,+pbi_oth_amount*(1+pbi_oth_escal/100)^(outYear-1)*O5,0),""))</f>
        <v>2940420</v>
      </c>
      <c r="P80" s="78">
        <f>IF(pbi_oth_amount="n/a",'Inputs and Outputs'!P143*P5,IF(ISNUMBER(outYear),IF(outYear&lt;=pbi_oth_term,+pbi_oth_amount*(1+pbi_oth_escal/100)^(outYear-1)*P5,0),""))</f>
        <v>2923960</v>
      </c>
      <c r="Q80" s="78">
        <f>IF(pbi_oth_amount="n/a",'Inputs and Outputs'!Q143*Q5,IF(ISNUMBER(outYear),IF(outYear&lt;=pbi_oth_term,+pbi_oth_amount*(1+pbi_oth_escal/100)^(outYear-1)*Q5,0),""))</f>
        <v>2908740</v>
      </c>
      <c r="R80" s="78">
        <f>IF(pbi_oth_amount="n/a",'Inputs and Outputs'!R143*R5,IF(ISNUMBER(outYear),IF(outYear&lt;=pbi_oth_term,+pbi_oth_amount*(1+pbi_oth_escal/100)^(outYear-1)*R5,0),""))</f>
        <v>2893060</v>
      </c>
      <c r="S80" s="78">
        <f>IF(pbi_oth_amount="n/a",'Inputs and Outputs'!S143*S5,IF(ISNUMBER(outYear),IF(outYear&lt;=pbi_oth_term,+pbi_oth_amount*(1+pbi_oth_escal/100)^(outYear-1)*S5,0),""))</f>
        <v>2876880</v>
      </c>
      <c r="T80" s="78">
        <f>IF(pbi_oth_amount="n/a",'Inputs and Outputs'!T143*T5,IF(ISNUMBER(outYear),IF(outYear&lt;=pbi_oth_term,+pbi_oth_amount*(1+pbi_oth_escal/100)^(outYear-1)*T5,0),""))</f>
        <v>2862020</v>
      </c>
      <c r="U80" s="78">
        <f>IF(pbi_oth_amount="n/a",'Inputs and Outputs'!U143*U5,IF(ISNUMBER(outYear),IF(outYear&lt;=pbi_oth_term,+pbi_oth_amount*(1+pbi_oth_escal/100)^(outYear-1)*U5,0),""))</f>
        <v>2846520</v>
      </c>
      <c r="V80" s="78">
        <f>IF(pbi_oth_amount="n/a",'Inputs and Outputs'!V143*V5,IF(ISNUMBER(outYear),IF(outYear&lt;=pbi_oth_term,+pbi_oth_amount*(1+pbi_oth_escal/100)^(outYear-1)*V5,0),""))</f>
        <v>2830580</v>
      </c>
      <c r="W80" s="78">
        <f>IF(pbi_oth_amount="n/a",'Inputs and Outputs'!W143*W5,IF(ISNUMBER(outYear),IF(outYear&lt;=pbi_oth_term,+pbi_oth_amount*(1+pbi_oth_escal/100)^(outYear-1)*W5,0),""))</f>
        <v>0</v>
      </c>
      <c r="X80" s="78">
        <f>IF(pbi_oth_amount="n/a",'Inputs and Outputs'!X143*X5,IF(ISNUMBER(outYear),IF(outYear&lt;=pbi_oth_term,+pbi_oth_amount*(1+pbi_oth_escal/100)^(outYear-1)*X5,0),""))</f>
        <v>0</v>
      </c>
      <c r="Y80" s="78">
        <f>IF(pbi_oth_amount="n/a",'Inputs and Outputs'!Y143*Y5,IF(ISNUMBER(outYear),IF(outYear&lt;=pbi_oth_term,+pbi_oth_amount*(1+pbi_oth_escal/100)^(outYear-1)*Y5,0),""))</f>
        <v>0</v>
      </c>
      <c r="Z80" s="78">
        <f>IF(pbi_oth_amount="n/a",'Inputs and Outputs'!Z143*Z5,IF(ISNUMBER(outYear),IF(outYear&lt;=pbi_oth_term,+pbi_oth_amount*(1+pbi_oth_escal/100)^(outYear-1)*Z5,0),""))</f>
        <v>0</v>
      </c>
      <c r="AA80" s="78">
        <f>IF(pbi_oth_amount="n/a",'Inputs and Outputs'!AA143*AA5,IF(ISNUMBER(outYear),IF(outYear&lt;=pbi_oth_term,+pbi_oth_amount*(1+pbi_oth_escal/100)^(outYear-1)*AA5,0),""))</f>
        <v>0</v>
      </c>
      <c r="AB80" s="78">
        <f>IF(pbi_oth_amount="n/a",'Inputs and Outputs'!AB143*AB5,IF(ISNUMBER(outYear),IF(outYear&lt;=pbi_oth_term,+pbi_oth_amount*(1+pbi_oth_escal/100)^(outYear-1)*AB5,0),""))</f>
        <v>0</v>
      </c>
      <c r="AC80" s="78">
        <f>IF(pbi_oth_amount="n/a",'Inputs and Outputs'!AC143*AC5,IF(ISNUMBER(outYear),IF(outYear&lt;=pbi_oth_term,+pbi_oth_amount*(1+pbi_oth_escal/100)^(outYear-1)*AC5,0),""))</f>
        <v>0</v>
      </c>
      <c r="AD80" s="78">
        <f>IF(pbi_oth_amount="n/a",'Inputs and Outputs'!AD143*AD5,IF(ISNUMBER(outYear),IF(outYear&lt;=pbi_oth_term,+pbi_oth_amount*(1+pbi_oth_escal/100)^(outYear-1)*AD5,0),""))</f>
        <v>0</v>
      </c>
      <c r="AE80" s="78">
        <f>IF(pbi_oth_amount="n/a",'Inputs and Outputs'!AE143*AE5,IF(ISNUMBER(outYear),IF(outYear&lt;=pbi_oth_term,+pbi_oth_amount*(1+pbi_oth_escal/100)^(outYear-1)*AE5,0),""))</f>
        <v>0</v>
      </c>
      <c r="AF80" s="78">
        <f>IF(pbi_oth_amount="n/a",'Inputs and Outputs'!AF143*AF5,IF(ISNUMBER(outYear),IF(outYear&lt;=pbi_oth_term,+pbi_oth_amount*(1+pbi_oth_escal/100)^(outYear-1)*AF5,0),""))</f>
        <v>0</v>
      </c>
      <c r="AG80" s="78" t="str">
        <f>IF(pbi_oth_amount="n/a",'Inputs and Outputs'!AG143*AG5,IF(ISNUMBER(outYear),IF(outYear&lt;=pbi_oth_term,+pbi_oth_amount*(1+pbi_oth_escal/100)^(outYear-1)*AG5,0),""))</f>
        <v/>
      </c>
      <c r="AH80" s="78" t="str">
        <f>IF(pbi_oth_amount="n/a",'Inputs and Outputs'!AH143*AH5,IF(ISNUMBER(outYear),IF(outYear&lt;=pbi_oth_term,+pbi_oth_amount*(1+pbi_oth_escal/100)^(outYear-1)*AH5,0),""))</f>
        <v/>
      </c>
      <c r="AI80" s="78" t="str">
        <f>IF(pbi_oth_amount="n/a",'Inputs and Outputs'!AI143*AI5,IF(ISNUMBER(outYear),IF(outYear&lt;=pbi_oth_term,+pbi_oth_amount*(1+pbi_oth_escal/100)^(outYear-1)*AI5,0),""))</f>
        <v/>
      </c>
      <c r="AJ80" s="78" t="str">
        <f>IF(pbi_oth_amount="n/a",'Inputs and Outputs'!AJ143*AJ5,IF(ISNUMBER(outYear),IF(outYear&lt;=pbi_oth_term,+pbi_oth_amount*(1+pbi_oth_escal/100)^(outYear-1)*AJ5,0),""))</f>
        <v/>
      </c>
      <c r="AK80" s="78" t="str">
        <f>IF(pbi_oth_amount="n/a",'Inputs and Outputs'!AK143*AK5,IF(ISNUMBER(outYear),IF(outYear&lt;=pbi_oth_term,+pbi_oth_amount*(1+pbi_oth_escal/100)^(outYear-1)*AK5,0),""))</f>
        <v/>
      </c>
      <c r="AL80" s="78" t="str">
        <f>IF(pbi_oth_amount="n/a",'Inputs and Outputs'!AL143*AL5,IF(ISNUMBER(outYear),IF(outYear&lt;=pbi_oth_term,+pbi_oth_amount*(1+pbi_oth_escal/100)^(outYear-1)*AL5,0),""))</f>
        <v/>
      </c>
      <c r="AM80" s="78" t="str">
        <f>IF(pbi_oth_amount="n/a",'Inputs and Outputs'!AM143*AM5,IF(ISNUMBER(outYear),IF(outYear&lt;=pbi_oth_term,+pbi_oth_amount*(1+pbi_oth_escal/100)^(outYear-1)*AM5,0),""))</f>
        <v/>
      </c>
      <c r="AN80" s="78" t="str">
        <f>IF(pbi_oth_amount="n/a",'Inputs and Outputs'!AN143*AN5,IF(ISNUMBER(outYear),IF(outYear&lt;=pbi_oth_term,+pbi_oth_amount*(1+pbi_oth_escal/100)^(outYear-1)*AN5,0),""))</f>
        <v/>
      </c>
      <c r="AO80" s="78" t="str">
        <f>IF(pbi_oth_amount="n/a",'Inputs and Outputs'!AO143*AO5,IF(ISNUMBER(outYear),IF(outYear&lt;=pbi_oth_term,+pbi_oth_amount*(1+pbi_oth_escal/100)^(outYear-1)*AO5,0),""))</f>
        <v/>
      </c>
      <c r="AP80" s="78" t="str">
        <f>IF(pbi_oth_amount="n/a",'Inputs and Outputs'!AP143*AP5,IF(ISNUMBER(outYear),IF(outYear&lt;=pbi_oth_term,+pbi_oth_amount*(1+pbi_oth_escal/100)^(outYear-1)*AP5,0),""))</f>
        <v/>
      </c>
      <c r="AQ80" s="78" t="str">
        <f>IF(pbi_oth_amount="n/a",'Inputs and Outputs'!AQ143*AQ5,IF(ISNUMBER(outYear),IF(outYear&lt;=pbi_oth_term,+pbi_oth_amount*(1+pbi_oth_escal/100)^(outYear-1)*AQ5,0),""))</f>
        <v/>
      </c>
      <c r="AR80" s="78" t="str">
        <f>IF(pbi_oth_amount="n/a",'Inputs and Outputs'!AR143*AR5,IF(ISNUMBER(outYear),IF(outYear&lt;=pbi_oth_term,+pbi_oth_amount*(1+pbi_oth_escal/100)^(outYear-1)*AR5,0),""))</f>
        <v/>
      </c>
      <c r="AS80" s="78" t="str">
        <f>IF(pbi_oth_amount="n/a",'Inputs and Outputs'!AS143*AS5,IF(ISNUMBER(outYear),IF(outYear&lt;=pbi_oth_term,+pbi_oth_amount*(1+pbi_oth_escal/100)^(outYear-1)*AS5,0),""))</f>
        <v/>
      </c>
      <c r="AT80" s="78" t="str">
        <f>IF(pbi_oth_amount="n/a",'Inputs and Outputs'!AT143*AT5,IF(ISNUMBER(outYear),IF(outYear&lt;=pbi_oth_term,+pbi_oth_amount*(1+pbi_oth_escal/100)^(outYear-1)*AT5,0),""))</f>
        <v/>
      </c>
      <c r="AU80" s="78" t="str">
        <f>IF(pbi_oth_amount="n/a",'Inputs and Outputs'!AU143*AU5,IF(ISNUMBER(outYear),IF(outYear&lt;=pbi_oth_term,+pbi_oth_amount*(1+pbi_oth_escal/100)^(outYear-1)*AU5,0),""))</f>
        <v/>
      </c>
      <c r="AV80" s="78" t="str">
        <f>IF(pbi_oth_amount="n/a",'Inputs and Outputs'!AV143*AV5,IF(ISNUMBER(outYear),IF(outYear&lt;=pbi_oth_term,+pbi_oth_amount*(1+pbi_oth_escal/100)^(outYear-1)*AV5,0),""))</f>
        <v/>
      </c>
      <c r="AW80" s="78" t="str">
        <f>IF(pbi_oth_amount="n/a",'Inputs and Outputs'!AW143*AW5,IF(ISNUMBER(outYear),IF(outYear&lt;=pbi_oth_term,+pbi_oth_amount*(1+pbi_oth_escal/100)^(outYear-1)*AW5,0),""))</f>
        <v/>
      </c>
      <c r="AX80" s="78" t="str">
        <f>IF(pbi_oth_amount="n/a",'Inputs and Outputs'!AX143*AX5,IF(ISNUMBER(outYear),IF(outYear&lt;=pbi_oth_term,+pbi_oth_amount*(1+pbi_oth_escal/100)^(outYear-1)*AX5,0),""))</f>
        <v/>
      </c>
      <c r="AY80" s="78" t="str">
        <f>IF(pbi_oth_amount="n/a",'Inputs and Outputs'!AY143*AY5,IF(ISNUMBER(outYear),IF(outYear&lt;=pbi_oth_term,+pbi_oth_amount*(1+pbi_oth_escal/100)^(outYear-1)*AY5,0),""))</f>
        <v/>
      </c>
      <c r="AZ80" s="78" t="str">
        <f>IF(pbi_oth_amount="n/a",'Inputs and Outputs'!AZ143*AZ5,IF(ISNUMBER(outYear),IF(outYear&lt;=pbi_oth_term,+pbi_oth_amount*(1+pbi_oth_escal/100)^(outYear-1)*AZ5,0),""))</f>
        <v/>
      </c>
      <c r="BA80" s="78" t="str">
        <f>IF(pbi_oth_amount="n/a",'Inputs and Outputs'!BA143*BA5,IF(ISNUMBER(outYear),IF(outYear&lt;=pbi_oth_term,+pbi_oth_amount*(1+pbi_oth_escal/100)^(outYear-1)*BA5,0),""))</f>
        <v/>
      </c>
      <c r="BB80" s="78" t="str">
        <f>IF(pbi_oth_amount="n/a",'Inputs and Outputs'!BB143*BB5,IF(ISNUMBER(outYear),IF(outYear&lt;=pbi_oth_term,+pbi_oth_amount*(1+pbi_oth_escal/100)^(outYear-1)*BB5,0),""))</f>
        <v/>
      </c>
      <c r="BC80" s="78" t="str">
        <f>IF(pbi_oth_amount="n/a",'Inputs and Outputs'!BC143*BC5,IF(ISNUMBER(outYear),IF(outYear&lt;=pbi_oth_term,+pbi_oth_amount*(1+pbi_oth_escal/100)^(outYear-1)*BC5,0),""))</f>
        <v/>
      </c>
      <c r="BD80" s="78" t="str">
        <f>IF(pbi_oth_amount="n/a",'Inputs and Outputs'!BD143*BD5,IF(ISNUMBER(outYear),IF(outYear&lt;=pbi_oth_term,+pbi_oth_amount*(1+pbi_oth_escal/100)^(outYear-1)*BD5,0),""))</f>
        <v/>
      </c>
      <c r="BE80" s="78" t="str">
        <f>IF(pbi_oth_amount="n/a",'Inputs and Outputs'!BE143*BE5,IF(ISNUMBER(outYear),IF(outYear&lt;=pbi_oth_term,+pbi_oth_amount*(1+pbi_oth_escal/100)^(outYear-1)*BE5,0),""))</f>
        <v/>
      </c>
      <c r="BF80" s="78" t="str">
        <f>IF(pbi_oth_amount="n/a",'Inputs and Outputs'!BF143*BF5,IF(ISNUMBER(outYear),IF(outYear&lt;=pbi_oth_term,+pbi_oth_amount*(1+pbi_oth_escal/100)^(outYear-1)*BF5,0),""))</f>
        <v/>
      </c>
      <c r="BG80" s="78" t="str">
        <f>IF(pbi_oth_amount="n/a",'Inputs and Outputs'!BG143*BG5,IF(ISNUMBER(outYear),IF(outYear&lt;=pbi_oth_term,+pbi_oth_amount*(1+pbi_oth_escal/100)^(outYear-1)*BG5,0),""))</f>
        <v/>
      </c>
      <c r="BH80" s="78" t="str">
        <f>IF(pbi_oth_amount="n/a",'Inputs and Outputs'!BH143*BH5,IF(ISNUMBER(outYear),IF(outYear&lt;=pbi_oth_term,+pbi_oth_amount*(1+pbi_oth_escal/100)^(outYear-1)*BH5,0),""))</f>
        <v/>
      </c>
      <c r="BI80" s="78" t="str">
        <f>IF(pbi_oth_amount="n/a",'Inputs and Outputs'!BI143*BI5,IF(ISNUMBER(outYear),IF(outYear&lt;=pbi_oth_term,+pbi_oth_amount*(1+pbi_oth_escal/100)^(outYear-1)*BI5,0),""))</f>
        <v/>
      </c>
      <c r="BJ80" s="78" t="str">
        <f>IF(pbi_oth_amount="n/a",'Inputs and Outputs'!BJ143*BJ5,IF(ISNUMBER(outYear),IF(outYear&lt;=pbi_oth_term,+pbi_oth_amount*(1+pbi_oth_escal/100)^(outYear-1)*BJ5,0),""))</f>
        <v/>
      </c>
      <c r="BK80" s="78" t="str">
        <f>IF(pbi_oth_amount="n/a",'Inputs and Outputs'!BK143*BK5,IF(ISNUMBER(outYear),IF(outYear&lt;=pbi_oth_term,+pbi_oth_amount*(1+pbi_oth_escal/100)^(outYear-1)*BK5,0),""))</f>
        <v/>
      </c>
      <c r="BL80" s="78" t="str">
        <f>IF(pbi_oth_amount="n/a",'Inputs and Outputs'!BL143*BL5,IF(ISNUMBER(outYear),IF(outYear&lt;=pbi_oth_term,+pbi_oth_amount*(1+pbi_oth_escal/100)^(outYear-1)*BL5,0),""))</f>
        <v/>
      </c>
      <c r="BM80" s="78" t="str">
        <f>IF(pbi_oth_amount="n/a",'Inputs and Outputs'!BM143*BM5,IF(ISNUMBER(outYear),IF(outYear&lt;=pbi_oth_term,+pbi_oth_amount*(1+pbi_oth_escal/100)^(outYear-1)*BM5,0),""))</f>
        <v/>
      </c>
      <c r="BN80" s="78" t="str">
        <f>IF(pbi_oth_amount="n/a",'Inputs and Outputs'!BN143*BN5,IF(ISNUMBER(outYear),IF(outYear&lt;=pbi_oth_term,+pbi_oth_amount*(1+pbi_oth_escal/100)^(outYear-1)*BN5,0),""))</f>
        <v/>
      </c>
      <c r="BO80" s="78" t="str">
        <f>IF(pbi_oth_amount="n/a",'Inputs and Outputs'!BO143*BO5,IF(ISNUMBER(outYear),IF(outYear&lt;=pbi_oth_term,+pbi_oth_amount*(1+pbi_oth_escal/100)^(outYear-1)*BO5,0),""))</f>
        <v/>
      </c>
      <c r="BP80" s="78" t="str">
        <f>IF(pbi_oth_amount="n/a",'Inputs and Outputs'!BP143*BP5,IF(ISNUMBER(outYear),IF(outYear&lt;=pbi_oth_term,+pbi_oth_amount*(1+pbi_oth_escal/100)^(outYear-1)*BP5,0),""))</f>
        <v/>
      </c>
      <c r="BQ80" s="78" t="str">
        <f>IF(pbi_oth_amount="n/a",'Inputs and Outputs'!BQ143*BQ5,IF(ISNUMBER(outYear),IF(outYear&lt;=pbi_oth_term,+pbi_oth_amount*(1+pbi_oth_escal/100)^(outYear-1)*BQ5,0),""))</f>
        <v/>
      </c>
      <c r="BR80" s="78" t="str">
        <f>IF(pbi_oth_amount="n/a",'Inputs and Outputs'!BR143*BR5,IF(ISNUMBER(outYear),IF(outYear&lt;=pbi_oth_term,+pbi_oth_amount*(1+pbi_oth_escal/100)^(outYear-1)*BR5,0),""))</f>
        <v/>
      </c>
      <c r="BS80" s="78" t="str">
        <f>IF(pbi_oth_amount="n/a",'Inputs and Outputs'!BS143*BS5,IF(ISNUMBER(outYear),IF(outYear&lt;=pbi_oth_term,+pbi_oth_amount*(1+pbi_oth_escal/100)^(outYear-1)*BS5,0),""))</f>
        <v/>
      </c>
      <c r="BT80" s="78" t="str">
        <f>IF(pbi_oth_amount="n/a",'Inputs and Outputs'!BT143*BT5,IF(ISNUMBER(outYear),IF(outYear&lt;=pbi_oth_term,+pbi_oth_amount*(1+pbi_oth_escal/100)^(outYear-1)*BT5,0),""))</f>
        <v/>
      </c>
      <c r="BU80" s="78" t="str">
        <f>IF(pbi_oth_amount="n/a",'Inputs and Outputs'!BU143*BU5,IF(ISNUMBER(outYear),IF(outYear&lt;=pbi_oth_term,+pbi_oth_amount*(1+pbi_oth_escal/100)^(outYear-1)*BU5,0),""))</f>
        <v/>
      </c>
      <c r="BV80" s="78" t="str">
        <f>IF(pbi_oth_amount="n/a",'Inputs and Outputs'!BV143*BV5,IF(ISNUMBER(outYear),IF(outYear&lt;=pbi_oth_term,+pbi_oth_amount*(1+pbi_oth_escal/100)^(outYear-1)*BV5,0),""))</f>
        <v/>
      </c>
      <c r="BW80" s="78" t="str">
        <f>IF(pbi_oth_amount="n/a",'Inputs and Outputs'!BW143*BW5,IF(ISNUMBER(outYear),IF(outYear&lt;=pbi_oth_term,+pbi_oth_amount*(1+pbi_oth_escal/100)^(outYear-1)*BW5,0),""))</f>
        <v/>
      </c>
      <c r="BX80" s="78" t="str">
        <f>IF(pbi_oth_amount="n/a",'Inputs and Outputs'!BX143*BX5,IF(ISNUMBER(outYear),IF(outYear&lt;=pbi_oth_term,+pbi_oth_amount*(1+pbi_oth_escal/100)^(outYear-1)*BX5,0),""))</f>
        <v/>
      </c>
      <c r="BY80" s="78" t="str">
        <f>IF(pbi_oth_amount="n/a",'Inputs and Outputs'!BY143*BY5,IF(ISNUMBER(outYear),IF(outYear&lt;=pbi_oth_term,+pbi_oth_amount*(1+pbi_oth_escal/100)^(outYear-1)*BY5,0),""))</f>
        <v/>
      </c>
      <c r="BZ80" s="78" t="str">
        <f>IF(pbi_oth_amount="n/a",'Inputs and Outputs'!BZ143*BZ5,IF(ISNUMBER(outYear),IF(outYear&lt;=pbi_oth_term,+pbi_oth_amount*(1+pbi_oth_escal/100)^(outYear-1)*BZ5,0),""))</f>
        <v/>
      </c>
      <c r="CA80" s="78" t="str">
        <f>IF(pbi_oth_amount="n/a",'Inputs and Outputs'!CA143*CA5,IF(ISNUMBER(outYear),IF(outYear&lt;=pbi_oth_term,+pbi_oth_amount*(1+pbi_oth_escal/100)^(outYear-1)*CA5,0),""))</f>
        <v/>
      </c>
      <c r="CB80" s="78" t="str">
        <f>IF(pbi_oth_amount="n/a",'Inputs and Outputs'!CB143*CB5,IF(ISNUMBER(outYear),IF(outYear&lt;=pbi_oth_term,+pbi_oth_amount*(1+pbi_oth_escal/100)^(outYear-1)*CB5,0),""))</f>
        <v/>
      </c>
      <c r="CC80" s="78" t="str">
        <f>IF(pbi_oth_amount="n/a",'Inputs and Outputs'!CC143*CC5,IF(ISNUMBER(outYear),IF(outYear&lt;=pbi_oth_term,+pbi_oth_amount*(1+pbi_oth_escal/100)^(outYear-1)*CC5,0),""))</f>
        <v/>
      </c>
      <c r="CD80" s="78" t="str">
        <f>IF(pbi_oth_amount="n/a",'Inputs and Outputs'!CD143*CD5,IF(ISNUMBER(outYear),IF(outYear&lt;=pbi_oth_term,+pbi_oth_amount*(1+pbi_oth_escal/100)^(outYear-1)*CD5,0),""))</f>
        <v/>
      </c>
      <c r="CE80" s="78" t="str">
        <f>IF(pbi_oth_amount="n/a",'Inputs and Outputs'!CE143*CE5,IF(ISNUMBER(outYear),IF(outYear&lt;=pbi_oth_term,+pbi_oth_amount*(1+pbi_oth_escal/100)^(outYear-1)*CE5,0),""))</f>
        <v/>
      </c>
      <c r="CF80" s="78" t="str">
        <f>IF(pbi_oth_amount="n/a",'Inputs and Outputs'!CF143*CF5,IF(ISNUMBER(outYear),IF(outYear&lt;=pbi_oth_term,+pbi_oth_amount*(1+pbi_oth_escal/100)^(outYear-1)*CF5,0),""))</f>
        <v/>
      </c>
      <c r="CG80" s="78" t="str">
        <f>IF(pbi_oth_amount="n/a",'Inputs and Outputs'!CG143*CG5,IF(ISNUMBER(outYear),IF(outYear&lt;=pbi_oth_term,+pbi_oth_amount*(1+pbi_oth_escal/100)^(outYear-1)*CG5,0),""))</f>
        <v/>
      </c>
      <c r="CH80" s="78" t="str">
        <f>IF(pbi_oth_amount="n/a",'Inputs and Outputs'!CH143*CH5,IF(ISNUMBER(outYear),IF(outYear&lt;=pbi_oth_term,+pbi_oth_amount*(1+pbi_oth_escal/100)^(outYear-1)*CH5,0),""))</f>
        <v/>
      </c>
      <c r="CI80" s="78" t="str">
        <f>IF(pbi_oth_amount="n/a",'Inputs and Outputs'!CI143*CI5,IF(ISNUMBER(outYear),IF(outYear&lt;=pbi_oth_term,+pbi_oth_amount*(1+pbi_oth_escal/100)^(outYear-1)*CI5,0),""))</f>
        <v/>
      </c>
      <c r="CJ80" s="78" t="str">
        <f>IF(pbi_oth_amount="n/a",'Inputs and Outputs'!CJ143*CJ5,IF(ISNUMBER(outYear),IF(outYear&lt;=pbi_oth_term,+pbi_oth_amount*(1+pbi_oth_escal/100)^(outYear-1)*CJ5,0),""))</f>
        <v/>
      </c>
      <c r="CK80" s="78" t="str">
        <f>IF(pbi_oth_amount="n/a",'Inputs and Outputs'!CK143*CK5,IF(ISNUMBER(outYear),IF(outYear&lt;=pbi_oth_term,+pbi_oth_amount*(1+pbi_oth_escal/100)^(outYear-1)*CK5,0),""))</f>
        <v/>
      </c>
      <c r="CL80" s="78" t="str">
        <f>IF(pbi_oth_amount="n/a",'Inputs and Outputs'!CL143*CL5,IF(ISNUMBER(outYear),IF(outYear&lt;=pbi_oth_term,+pbi_oth_amount*(1+pbi_oth_escal/100)^(outYear-1)*CL5,0),""))</f>
        <v/>
      </c>
      <c r="CM80" s="78" t="str">
        <f>IF(pbi_oth_amount="n/a",'Inputs and Outputs'!CM143*CM5,IF(ISNUMBER(outYear),IF(outYear&lt;=pbi_oth_term,+pbi_oth_amount*(1+pbi_oth_escal/100)^(outYear-1)*CM5,0),""))</f>
        <v/>
      </c>
      <c r="CN80" s="78" t="str">
        <f>IF(pbi_oth_amount="n/a",'Inputs and Outputs'!CN143*CN5,IF(ISNUMBER(outYear),IF(outYear&lt;=pbi_oth_term,+pbi_oth_amount*(1+pbi_oth_escal/100)^(outYear-1)*CN5,0),""))</f>
        <v/>
      </c>
      <c r="CO80" s="78" t="str">
        <f>IF(pbi_oth_amount="n/a",'Inputs and Outputs'!CO143*CO5,IF(ISNUMBER(outYear),IF(outYear&lt;=pbi_oth_term,+pbi_oth_amount*(1+pbi_oth_escal/100)^(outYear-1)*CO5,0),""))</f>
        <v/>
      </c>
      <c r="CP80" s="78" t="str">
        <f>IF(pbi_oth_amount="n/a",'Inputs and Outputs'!CP143*CP5,IF(ISNUMBER(outYear),IF(outYear&lt;=pbi_oth_term,+pbi_oth_amount*(1+pbi_oth_escal/100)^(outYear-1)*CP5,0),""))</f>
        <v/>
      </c>
      <c r="CQ80" s="78" t="str">
        <f>IF(pbi_oth_amount="n/a",'Inputs and Outputs'!CQ143*CQ5,IF(ISNUMBER(outYear),IF(outYear&lt;=pbi_oth_term,+pbi_oth_amount*(1+pbi_oth_escal/100)^(outYear-1)*CQ5,0),""))</f>
        <v/>
      </c>
      <c r="CR80" s="78" t="str">
        <f>IF(pbi_oth_amount="n/a",'Inputs and Outputs'!CR143*CR5,IF(ISNUMBER(outYear),IF(outYear&lt;=pbi_oth_term,+pbi_oth_amount*(1+pbi_oth_escal/100)^(outYear-1)*CR5,0),""))</f>
        <v/>
      </c>
      <c r="CS80" s="78" t="str">
        <f>IF(pbi_oth_amount="n/a",'Inputs and Outputs'!CS143*CS5,IF(ISNUMBER(outYear),IF(outYear&lt;=pbi_oth_term,+pbi_oth_amount*(1+pbi_oth_escal/100)^(outYear-1)*CS5,0),""))</f>
        <v/>
      </c>
      <c r="CT80" s="78" t="str">
        <f>IF(pbi_oth_amount="n/a",'Inputs and Outputs'!CT143*CT5,IF(ISNUMBER(outYear),IF(outYear&lt;=pbi_oth_term,+pbi_oth_amount*(1+pbi_oth_escal/100)^(outYear-1)*CT5,0),""))</f>
        <v/>
      </c>
      <c r="CU80" s="78" t="str">
        <f>IF(pbi_oth_amount="n/a",'Inputs and Outputs'!CU143*CU5,IF(ISNUMBER(outYear),IF(outYear&lt;=pbi_oth_term,+pbi_oth_amount*(1+pbi_oth_escal/100)^(outYear-1)*CU5,0),""))</f>
        <v/>
      </c>
      <c r="CV80" s="78" t="str">
        <f>IF(pbi_oth_amount="n/a",'Inputs and Outputs'!CV143*CV5,IF(ISNUMBER(outYear),IF(outYear&lt;=pbi_oth_term,+pbi_oth_amount*(1+pbi_oth_escal/100)^(outYear-1)*CV5,0),""))</f>
        <v/>
      </c>
      <c r="CW80" s="78" t="str">
        <f>IF(pbi_oth_amount="n/a",'Inputs and Outputs'!CW143*CW5,IF(ISNUMBER(outYear),IF(outYear&lt;=pbi_oth_term,+pbi_oth_amount*(1+pbi_oth_escal/100)^(outYear-1)*CW5,0),""))</f>
        <v/>
      </c>
      <c r="CX80" s="78" t="str">
        <f>IF(pbi_oth_amount="n/a",'Inputs and Outputs'!CX143*CX5,IF(ISNUMBER(outYear),IF(outYear&lt;=pbi_oth_term,+pbi_oth_amount*(1+pbi_oth_escal/100)^(outYear-1)*CX5,0),""))</f>
        <v/>
      </c>
    </row>
    <row r="81" spans="1:102" x14ac:dyDescent="0.25">
      <c r="A81" s="60" t="s">
        <v>61</v>
      </c>
      <c r="B81" s="5"/>
      <c r="C81" s="76">
        <f>IF(ISNUMBER(outYear),SUM(C77:C80),"")</f>
        <v>3439500</v>
      </c>
      <c r="D81" s="76">
        <f t="shared" ref="D81:AH81" si="63">IF(ISNUMBER(outYear),SUM(D77:D80),"")</f>
        <v>3130840</v>
      </c>
      <c r="E81" s="76">
        <f t="shared" si="63"/>
        <v>3096340</v>
      </c>
      <c r="F81" s="76">
        <f t="shared" si="63"/>
        <v>3081080</v>
      </c>
      <c r="G81" s="76">
        <f t="shared" si="63"/>
        <v>3065940</v>
      </c>
      <c r="H81" s="76">
        <f t="shared" si="63"/>
        <v>3049980</v>
      </c>
      <c r="I81" s="76">
        <f t="shared" si="63"/>
        <v>3033460</v>
      </c>
      <c r="J81" s="76">
        <f t="shared" si="63"/>
        <v>3019380</v>
      </c>
      <c r="K81" s="76">
        <f t="shared" si="63"/>
        <v>3003420</v>
      </c>
      <c r="L81" s="76">
        <f t="shared" si="63"/>
        <v>2986920</v>
      </c>
      <c r="M81" s="76">
        <f t="shared" si="63"/>
        <v>2972180</v>
      </c>
      <c r="N81" s="76">
        <f t="shared" si="63"/>
        <v>2956440</v>
      </c>
      <c r="O81" s="76">
        <f t="shared" si="63"/>
        <v>2940420</v>
      </c>
      <c r="P81" s="76">
        <f t="shared" si="63"/>
        <v>2923960</v>
      </c>
      <c r="Q81" s="76">
        <f t="shared" si="63"/>
        <v>2908740</v>
      </c>
      <c r="R81" s="76">
        <f t="shared" si="63"/>
        <v>2893060</v>
      </c>
      <c r="S81" s="76">
        <f t="shared" si="63"/>
        <v>2876880</v>
      </c>
      <c r="T81" s="76">
        <f t="shared" si="63"/>
        <v>2862020</v>
      </c>
      <c r="U81" s="76">
        <f t="shared" si="63"/>
        <v>2846520</v>
      </c>
      <c r="V81" s="76">
        <f t="shared" si="63"/>
        <v>2830580</v>
      </c>
      <c r="W81" s="76">
        <f t="shared" si="63"/>
        <v>0</v>
      </c>
      <c r="X81" s="76">
        <f t="shared" si="63"/>
        <v>0</v>
      </c>
      <c r="Y81" s="76">
        <f t="shared" si="63"/>
        <v>0</v>
      </c>
      <c r="Z81" s="76">
        <f t="shared" si="63"/>
        <v>0</v>
      </c>
      <c r="AA81" s="76">
        <f t="shared" si="63"/>
        <v>0</v>
      </c>
      <c r="AB81" s="76">
        <f t="shared" si="63"/>
        <v>0</v>
      </c>
      <c r="AC81" s="76">
        <f t="shared" si="63"/>
        <v>0</v>
      </c>
      <c r="AD81" s="76">
        <f t="shared" si="63"/>
        <v>0</v>
      </c>
      <c r="AE81" s="76">
        <f t="shared" si="63"/>
        <v>0</v>
      </c>
      <c r="AF81" s="76">
        <f t="shared" si="63"/>
        <v>0</v>
      </c>
      <c r="AG81" s="76" t="str">
        <f t="shared" si="63"/>
        <v/>
      </c>
      <c r="AH81" s="76" t="str">
        <f t="shared" si="63"/>
        <v/>
      </c>
      <c r="AI81" s="76" t="str">
        <f t="shared" ref="AI81:BN81" si="64">IF(ISNUMBER(outYear),SUM(AI77:AI80),"")</f>
        <v/>
      </c>
      <c r="AJ81" s="76" t="str">
        <f t="shared" si="64"/>
        <v/>
      </c>
      <c r="AK81" s="76" t="str">
        <f t="shared" si="64"/>
        <v/>
      </c>
      <c r="AL81" s="76" t="str">
        <f t="shared" si="64"/>
        <v/>
      </c>
      <c r="AM81" s="76" t="str">
        <f t="shared" si="64"/>
        <v/>
      </c>
      <c r="AN81" s="76" t="str">
        <f t="shared" si="64"/>
        <v/>
      </c>
      <c r="AO81" s="76" t="str">
        <f t="shared" si="64"/>
        <v/>
      </c>
      <c r="AP81" s="76" t="str">
        <f t="shared" si="64"/>
        <v/>
      </c>
      <c r="AQ81" s="76" t="str">
        <f t="shared" si="64"/>
        <v/>
      </c>
      <c r="AR81" s="76" t="str">
        <f t="shared" si="64"/>
        <v/>
      </c>
      <c r="AS81" s="76" t="str">
        <f t="shared" si="64"/>
        <v/>
      </c>
      <c r="AT81" s="76" t="str">
        <f t="shared" si="64"/>
        <v/>
      </c>
      <c r="AU81" s="76" t="str">
        <f t="shared" si="64"/>
        <v/>
      </c>
      <c r="AV81" s="76" t="str">
        <f t="shared" si="64"/>
        <v/>
      </c>
      <c r="AW81" s="76" t="str">
        <f t="shared" si="64"/>
        <v/>
      </c>
      <c r="AX81" s="76" t="str">
        <f t="shared" si="64"/>
        <v/>
      </c>
      <c r="AY81" s="76" t="str">
        <f t="shared" si="64"/>
        <v/>
      </c>
      <c r="AZ81" s="76" t="str">
        <f t="shared" si="64"/>
        <v/>
      </c>
      <c r="BA81" s="76" t="str">
        <f t="shared" si="64"/>
        <v/>
      </c>
      <c r="BB81" s="76" t="str">
        <f t="shared" si="64"/>
        <v/>
      </c>
      <c r="BC81" s="76" t="str">
        <f t="shared" si="64"/>
        <v/>
      </c>
      <c r="BD81" s="76" t="str">
        <f t="shared" si="64"/>
        <v/>
      </c>
      <c r="BE81" s="76" t="str">
        <f t="shared" si="64"/>
        <v/>
      </c>
      <c r="BF81" s="76" t="str">
        <f t="shared" si="64"/>
        <v/>
      </c>
      <c r="BG81" s="76" t="str">
        <f t="shared" si="64"/>
        <v/>
      </c>
      <c r="BH81" s="76" t="str">
        <f t="shared" si="64"/>
        <v/>
      </c>
      <c r="BI81" s="76" t="str">
        <f t="shared" si="64"/>
        <v/>
      </c>
      <c r="BJ81" s="76" t="str">
        <f t="shared" si="64"/>
        <v/>
      </c>
      <c r="BK81" s="76" t="str">
        <f t="shared" si="64"/>
        <v/>
      </c>
      <c r="BL81" s="76" t="str">
        <f t="shared" si="64"/>
        <v/>
      </c>
      <c r="BM81" s="76" t="str">
        <f t="shared" si="64"/>
        <v/>
      </c>
      <c r="BN81" s="76" t="str">
        <f t="shared" si="64"/>
        <v/>
      </c>
      <c r="BO81" s="76" t="str">
        <f t="shared" ref="BO81:CT81" si="65">IF(ISNUMBER(outYear),SUM(BO77:BO80),"")</f>
        <v/>
      </c>
      <c r="BP81" s="76" t="str">
        <f t="shared" si="65"/>
        <v/>
      </c>
      <c r="BQ81" s="76" t="str">
        <f t="shared" si="65"/>
        <v/>
      </c>
      <c r="BR81" s="76" t="str">
        <f t="shared" si="65"/>
        <v/>
      </c>
      <c r="BS81" s="76" t="str">
        <f t="shared" si="65"/>
        <v/>
      </c>
      <c r="BT81" s="76" t="str">
        <f t="shared" si="65"/>
        <v/>
      </c>
      <c r="BU81" s="76" t="str">
        <f t="shared" si="65"/>
        <v/>
      </c>
      <c r="BV81" s="76" t="str">
        <f t="shared" si="65"/>
        <v/>
      </c>
      <c r="BW81" s="76" t="str">
        <f t="shared" si="65"/>
        <v/>
      </c>
      <c r="BX81" s="76" t="str">
        <f t="shared" si="65"/>
        <v/>
      </c>
      <c r="BY81" s="76" t="str">
        <f t="shared" si="65"/>
        <v/>
      </c>
      <c r="BZ81" s="76" t="str">
        <f t="shared" si="65"/>
        <v/>
      </c>
      <c r="CA81" s="76" t="str">
        <f t="shared" si="65"/>
        <v/>
      </c>
      <c r="CB81" s="76" t="str">
        <f t="shared" si="65"/>
        <v/>
      </c>
      <c r="CC81" s="76" t="str">
        <f t="shared" si="65"/>
        <v/>
      </c>
      <c r="CD81" s="76" t="str">
        <f t="shared" si="65"/>
        <v/>
      </c>
      <c r="CE81" s="76" t="str">
        <f t="shared" si="65"/>
        <v/>
      </c>
      <c r="CF81" s="76" t="str">
        <f t="shared" si="65"/>
        <v/>
      </c>
      <c r="CG81" s="76" t="str">
        <f t="shared" si="65"/>
        <v/>
      </c>
      <c r="CH81" s="76" t="str">
        <f t="shared" si="65"/>
        <v/>
      </c>
      <c r="CI81" s="76" t="str">
        <f t="shared" si="65"/>
        <v/>
      </c>
      <c r="CJ81" s="76" t="str">
        <f t="shared" si="65"/>
        <v/>
      </c>
      <c r="CK81" s="76" t="str">
        <f t="shared" si="65"/>
        <v/>
      </c>
      <c r="CL81" s="76" t="str">
        <f t="shared" si="65"/>
        <v/>
      </c>
      <c r="CM81" s="76" t="str">
        <f t="shared" si="65"/>
        <v/>
      </c>
      <c r="CN81" s="76" t="str">
        <f t="shared" si="65"/>
        <v/>
      </c>
      <c r="CO81" s="76" t="str">
        <f t="shared" si="65"/>
        <v/>
      </c>
      <c r="CP81" s="76" t="str">
        <f t="shared" si="65"/>
        <v/>
      </c>
      <c r="CQ81" s="76" t="str">
        <f t="shared" si="65"/>
        <v/>
      </c>
      <c r="CR81" s="76" t="str">
        <f t="shared" si="65"/>
        <v/>
      </c>
      <c r="CS81" s="76" t="str">
        <f t="shared" si="65"/>
        <v/>
      </c>
      <c r="CT81" s="76" t="str">
        <f t="shared" si="65"/>
        <v/>
      </c>
      <c r="CU81" s="76" t="str">
        <f t="shared" ref="CU81:CX81" si="66">IF(ISNUMBER(outYear),SUM(CU77:CU80),"")</f>
        <v/>
      </c>
      <c r="CV81" s="76" t="str">
        <f t="shared" si="66"/>
        <v/>
      </c>
      <c r="CW81" s="76" t="str">
        <f t="shared" si="66"/>
        <v/>
      </c>
      <c r="CX81" s="76" t="str">
        <f t="shared" si="66"/>
        <v/>
      </c>
    </row>
    <row r="82" spans="1:102" x14ac:dyDescent="0.25">
      <c r="A82" s="60"/>
      <c r="B82" s="5"/>
      <c r="C82" s="76"/>
      <c r="D82" s="76"/>
      <c r="E82" s="76"/>
      <c r="F82" s="76"/>
      <c r="G82" s="76"/>
      <c r="H82" s="76"/>
      <c r="I82" s="76"/>
      <c r="J82" s="76"/>
      <c r="K82" s="76"/>
      <c r="L82" s="76"/>
      <c r="M82" s="76"/>
      <c r="N82" s="76"/>
      <c r="O82" s="76"/>
      <c r="P82" s="76"/>
      <c r="Q82" s="76"/>
      <c r="R82" s="76"/>
      <c r="S82" s="76"/>
      <c r="T82" s="76"/>
      <c r="U82" s="76"/>
      <c r="V82" s="76"/>
      <c r="W82" s="76"/>
      <c r="X82" s="76"/>
      <c r="Y82" s="76"/>
      <c r="Z82" s="76"/>
      <c r="AA82" s="76"/>
      <c r="AB82" s="76"/>
      <c r="AC82" s="76"/>
      <c r="AD82" s="76"/>
      <c r="AE82" s="76"/>
      <c r="AF82" s="76"/>
      <c r="AG82" s="76"/>
      <c r="AH82" s="76"/>
      <c r="AI82" s="76"/>
      <c r="AJ82" s="76"/>
      <c r="AK82" s="76"/>
      <c r="AL82" s="76"/>
      <c r="AM82" s="76"/>
      <c r="AN82" s="76"/>
      <c r="AO82" s="76"/>
      <c r="AP82" s="76"/>
      <c r="AQ82" s="76"/>
      <c r="AR82" s="76"/>
      <c r="AS82" s="76"/>
      <c r="AT82" s="76"/>
      <c r="AU82" s="76"/>
      <c r="AV82" s="76"/>
      <c r="AW82" s="76"/>
      <c r="AX82" s="76"/>
      <c r="AY82" s="76"/>
      <c r="AZ82" s="76"/>
      <c r="BA82" s="76"/>
      <c r="BB82" s="76"/>
      <c r="BC82" s="76"/>
      <c r="BD82" s="76"/>
      <c r="BE82" s="76"/>
      <c r="BF82" s="76"/>
      <c r="BG82" s="76"/>
      <c r="BH82" s="76"/>
      <c r="BI82" s="76"/>
      <c r="BJ82" s="76"/>
      <c r="BK82" s="76"/>
      <c r="BL82" s="76"/>
      <c r="BM82" s="76"/>
      <c r="BN82" s="76"/>
      <c r="BO82" s="76"/>
      <c r="BP82" s="76"/>
      <c r="BQ82" s="76"/>
      <c r="BR82" s="76"/>
      <c r="BS82" s="76"/>
      <c r="BT82" s="76"/>
      <c r="BU82" s="76"/>
      <c r="BV82" s="76"/>
      <c r="BW82" s="76"/>
      <c r="BX82" s="76"/>
      <c r="BY82" s="76"/>
      <c r="BZ82" s="76"/>
      <c r="CA82" s="76"/>
      <c r="CB82" s="76"/>
      <c r="CC82" s="76"/>
      <c r="CD82" s="76"/>
      <c r="CE82" s="76"/>
      <c r="CF82" s="76"/>
      <c r="CG82" s="76"/>
      <c r="CH82" s="76"/>
      <c r="CI82" s="76"/>
      <c r="CJ82" s="76"/>
      <c r="CK82" s="76"/>
      <c r="CL82" s="76"/>
      <c r="CM82" s="76"/>
      <c r="CN82" s="76"/>
      <c r="CO82" s="76"/>
      <c r="CP82" s="76"/>
      <c r="CQ82" s="76"/>
      <c r="CR82" s="76"/>
      <c r="CS82" s="76"/>
      <c r="CT82" s="76"/>
      <c r="CU82" s="76"/>
      <c r="CV82" s="76"/>
      <c r="CW82" s="76"/>
      <c r="CX82" s="76"/>
    </row>
    <row r="83" spans="1:102" x14ac:dyDescent="0.25">
      <c r="A83" s="205" t="s">
        <v>229</v>
      </c>
      <c r="B83" s="206"/>
      <c r="C83" s="207"/>
      <c r="D83" s="207"/>
      <c r="E83" s="207"/>
      <c r="F83" s="207"/>
      <c r="G83" s="207"/>
      <c r="H83" s="207"/>
      <c r="I83" s="207"/>
      <c r="J83" s="207"/>
      <c r="K83" s="207"/>
      <c r="L83" s="207"/>
      <c r="M83" s="207"/>
      <c r="N83" s="207"/>
      <c r="O83" s="207"/>
      <c r="P83" s="207"/>
      <c r="Q83" s="207"/>
      <c r="R83" s="207"/>
      <c r="S83" s="207"/>
      <c r="T83" s="207"/>
      <c r="U83" s="207"/>
      <c r="V83" s="207"/>
      <c r="W83" s="207"/>
      <c r="X83" s="207"/>
      <c r="Y83" s="207"/>
      <c r="Z83" s="207"/>
      <c r="AA83" s="207"/>
      <c r="AB83" s="207"/>
      <c r="AC83" s="207"/>
      <c r="AD83" s="207"/>
      <c r="AE83" s="207"/>
      <c r="AF83" s="207"/>
      <c r="AG83" s="207"/>
      <c r="AH83" s="207"/>
      <c r="AI83" s="207"/>
      <c r="AJ83" s="207"/>
      <c r="AK83" s="207"/>
      <c r="AL83" s="207"/>
      <c r="AM83" s="207"/>
      <c r="AN83" s="207"/>
      <c r="AO83" s="207"/>
      <c r="AP83" s="207"/>
      <c r="AQ83" s="207"/>
      <c r="AR83" s="207"/>
      <c r="AS83" s="207"/>
      <c r="AT83" s="207"/>
      <c r="AU83" s="207"/>
      <c r="AV83" s="207"/>
      <c r="AW83" s="207"/>
      <c r="AX83" s="207"/>
      <c r="AY83" s="207"/>
      <c r="AZ83" s="207"/>
      <c r="BA83" s="207"/>
      <c r="BB83" s="207"/>
      <c r="BC83" s="207"/>
      <c r="BD83" s="207"/>
      <c r="BE83" s="207"/>
      <c r="BF83" s="207"/>
      <c r="BG83" s="207"/>
      <c r="BH83" s="207"/>
      <c r="BI83" s="207"/>
      <c r="BJ83" s="207"/>
      <c r="BK83" s="207"/>
      <c r="BL83" s="207"/>
      <c r="BM83" s="207"/>
      <c r="BN83" s="207"/>
      <c r="BO83" s="207"/>
      <c r="BP83" s="207"/>
      <c r="BQ83" s="207"/>
      <c r="BR83" s="207"/>
      <c r="BS83" s="207"/>
      <c r="BT83" s="207"/>
      <c r="BU83" s="207"/>
      <c r="BV83" s="207"/>
      <c r="BW83" s="207"/>
      <c r="BX83" s="207"/>
      <c r="BY83" s="207"/>
      <c r="BZ83" s="207"/>
      <c r="CA83" s="207"/>
      <c r="CB83" s="207"/>
      <c r="CC83" s="207"/>
      <c r="CD83" s="207"/>
      <c r="CE83" s="207"/>
      <c r="CF83" s="207"/>
      <c r="CG83" s="207"/>
      <c r="CH83" s="207"/>
      <c r="CI83" s="207"/>
      <c r="CJ83" s="207"/>
      <c r="CK83" s="207"/>
      <c r="CL83" s="207"/>
      <c r="CM83" s="207"/>
      <c r="CN83" s="207"/>
      <c r="CO83" s="207"/>
      <c r="CP83" s="207"/>
      <c r="CQ83" s="207"/>
      <c r="CR83" s="207"/>
      <c r="CS83" s="207"/>
      <c r="CT83" s="207"/>
      <c r="CU83" s="207"/>
      <c r="CV83" s="207"/>
      <c r="CW83" s="207"/>
      <c r="CX83" s="208"/>
    </row>
    <row r="84" spans="1:102" ht="13.8" x14ac:dyDescent="0.3">
      <c r="A84" s="209" t="s">
        <v>220</v>
      </c>
      <c r="B84" s="76"/>
      <c r="C84" s="76"/>
      <c r="D84" s="76"/>
      <c r="E84" s="76"/>
      <c r="F84" s="76"/>
      <c r="G84" s="76"/>
      <c r="H84" s="76"/>
      <c r="I84" s="76"/>
      <c r="J84" s="76"/>
      <c r="K84" s="76"/>
      <c r="L84" s="76"/>
      <c r="M84" s="76"/>
      <c r="N84" s="76"/>
      <c r="O84" s="76"/>
      <c r="P84" s="76"/>
      <c r="Q84" s="76"/>
      <c r="R84" s="76"/>
      <c r="S84" s="76"/>
      <c r="T84" s="76"/>
      <c r="U84" s="76"/>
      <c r="V84" s="76"/>
      <c r="W84" s="76"/>
      <c r="X84" s="76"/>
      <c r="Y84" s="76"/>
      <c r="Z84" s="76"/>
      <c r="AA84" s="76"/>
      <c r="AB84" s="76"/>
      <c r="AC84" s="76"/>
      <c r="AD84" s="76"/>
      <c r="AE84" s="76"/>
      <c r="AF84" s="76"/>
      <c r="AG84" s="76"/>
      <c r="AH84" s="76"/>
      <c r="AI84" s="76"/>
      <c r="AJ84" s="76"/>
      <c r="AK84" s="76"/>
      <c r="AL84" s="76"/>
      <c r="AM84" s="76"/>
      <c r="AN84" s="76"/>
      <c r="AO84" s="76"/>
      <c r="AP84" s="76"/>
      <c r="AQ84" s="76"/>
      <c r="AR84" s="76"/>
      <c r="AS84" s="76"/>
      <c r="AT84" s="76"/>
      <c r="AU84" s="76"/>
      <c r="AV84" s="76"/>
      <c r="AW84" s="76"/>
      <c r="AX84" s="76"/>
      <c r="AY84" s="76"/>
      <c r="AZ84" s="76"/>
      <c r="BA84" s="76"/>
      <c r="BB84" s="76"/>
      <c r="BC84" s="76"/>
      <c r="BD84" s="76"/>
      <c r="BE84" s="76"/>
      <c r="BF84" s="76"/>
      <c r="BG84" s="76"/>
      <c r="BH84" s="76"/>
      <c r="BI84" s="76"/>
      <c r="BJ84" s="76"/>
      <c r="BK84" s="76"/>
      <c r="BL84" s="76"/>
      <c r="BM84" s="76"/>
      <c r="BN84" s="76"/>
      <c r="BO84" s="76"/>
      <c r="BP84" s="76"/>
      <c r="BQ84" s="76"/>
      <c r="BR84" s="76"/>
      <c r="BS84" s="76"/>
      <c r="BT84" s="76"/>
      <c r="BU84" s="76"/>
      <c r="BV84" s="76"/>
      <c r="BW84" s="76"/>
      <c r="BX84" s="76"/>
      <c r="BY84" s="76"/>
      <c r="BZ84" s="76"/>
      <c r="CA84" s="76"/>
      <c r="CB84" s="76"/>
      <c r="CC84" s="76"/>
      <c r="CD84" s="76"/>
      <c r="CE84" s="76"/>
      <c r="CF84" s="76"/>
      <c r="CG84" s="76"/>
      <c r="CH84" s="76"/>
      <c r="CI84" s="76"/>
      <c r="CJ84" s="76"/>
      <c r="CK84" s="76"/>
      <c r="CL84" s="76"/>
      <c r="CM84" s="76"/>
      <c r="CN84" s="76"/>
      <c r="CO84" s="76"/>
      <c r="CP84" s="76"/>
      <c r="CQ84" s="76"/>
      <c r="CR84" s="76"/>
      <c r="CS84" s="76"/>
      <c r="CT84" s="76"/>
      <c r="CU84" s="76"/>
      <c r="CV84" s="76"/>
      <c r="CW84" s="76"/>
      <c r="CX84" s="76"/>
    </row>
    <row r="85" spans="1:102" ht="13.8" x14ac:dyDescent="0.3">
      <c r="A85" s="210" t="s">
        <v>3</v>
      </c>
      <c r="B85" s="76"/>
      <c r="C85" s="76"/>
      <c r="D85" s="76"/>
      <c r="E85" s="76"/>
      <c r="F85" s="76"/>
      <c r="G85" s="76"/>
      <c r="H85" s="76"/>
      <c r="I85" s="76"/>
      <c r="J85" s="76"/>
      <c r="K85" s="76"/>
      <c r="L85" s="76"/>
      <c r="M85" s="76"/>
      <c r="N85" s="76"/>
      <c r="O85" s="76"/>
      <c r="P85" s="76"/>
      <c r="Q85" s="76"/>
      <c r="R85" s="76"/>
      <c r="S85" s="76"/>
      <c r="T85" s="76"/>
      <c r="U85" s="76"/>
      <c r="V85" s="76"/>
      <c r="W85" s="76"/>
      <c r="X85" s="76"/>
      <c r="Y85" s="76"/>
      <c r="Z85" s="76"/>
      <c r="AA85" s="76"/>
      <c r="AB85" s="76"/>
      <c r="AC85" s="76"/>
      <c r="AD85" s="76"/>
      <c r="AE85" s="76"/>
      <c r="AF85" s="76"/>
      <c r="AG85" s="76"/>
      <c r="AH85" s="76"/>
      <c r="AI85" s="76"/>
      <c r="AJ85" s="76"/>
      <c r="AK85" s="76"/>
      <c r="AL85" s="76"/>
      <c r="AM85" s="76"/>
      <c r="AN85" s="76"/>
      <c r="AO85" s="76"/>
      <c r="AP85" s="76"/>
      <c r="AQ85" s="76"/>
      <c r="AR85" s="76"/>
      <c r="AS85" s="76"/>
      <c r="AT85" s="76"/>
      <c r="AU85" s="76"/>
      <c r="AV85" s="76"/>
      <c r="AW85" s="76"/>
      <c r="AX85" s="76"/>
      <c r="AY85" s="76"/>
      <c r="AZ85" s="76"/>
      <c r="BA85" s="76"/>
      <c r="BB85" s="76"/>
      <c r="BC85" s="76"/>
      <c r="BD85" s="76"/>
      <c r="BE85" s="76"/>
      <c r="BF85" s="76"/>
      <c r="BG85" s="76"/>
      <c r="BH85" s="76"/>
      <c r="BI85" s="76"/>
      <c r="BJ85" s="76"/>
      <c r="BK85" s="76"/>
      <c r="BL85" s="76"/>
      <c r="BM85" s="76"/>
      <c r="BN85" s="76"/>
      <c r="BO85" s="76"/>
      <c r="BP85" s="76"/>
      <c r="BQ85" s="76"/>
      <c r="BR85" s="76"/>
      <c r="BS85" s="76"/>
      <c r="BT85" s="76"/>
      <c r="BU85" s="76"/>
      <c r="BV85" s="76"/>
      <c r="BW85" s="76"/>
      <c r="BX85" s="76"/>
      <c r="BY85" s="76"/>
      <c r="BZ85" s="76"/>
      <c r="CA85" s="76"/>
      <c r="CB85" s="76"/>
      <c r="CC85" s="76"/>
      <c r="CD85" s="76"/>
      <c r="CE85" s="76"/>
      <c r="CF85" s="76"/>
      <c r="CG85" s="76"/>
      <c r="CH85" s="76"/>
      <c r="CI85" s="76"/>
      <c r="CJ85" s="76"/>
      <c r="CK85" s="76"/>
      <c r="CL85" s="76"/>
      <c r="CM85" s="76"/>
      <c r="CN85" s="76"/>
      <c r="CO85" s="76"/>
      <c r="CP85" s="76"/>
      <c r="CQ85" s="76"/>
      <c r="CR85" s="76"/>
      <c r="CS85" s="76"/>
      <c r="CT85" s="76"/>
      <c r="CU85" s="76"/>
      <c r="CV85" s="76"/>
      <c r="CW85" s="76"/>
      <c r="CX85" s="76"/>
    </row>
    <row r="86" spans="1:102" ht="13.8" x14ac:dyDescent="0.3">
      <c r="A86" s="211" t="s">
        <v>221</v>
      </c>
      <c r="B86" s="76"/>
      <c r="C86" s="76">
        <f t="array" ref="C86:CX86">'Inputs and Outputs'!C134:CX134</f>
        <v>0</v>
      </c>
      <c r="D86" s="76">
        <v>0</v>
      </c>
      <c r="E86" s="76">
        <v>0</v>
      </c>
      <c r="F86" s="76">
        <v>0</v>
      </c>
      <c r="G86" s="76">
        <v>0</v>
      </c>
      <c r="H86" s="76">
        <v>0</v>
      </c>
      <c r="I86" s="76">
        <v>0</v>
      </c>
      <c r="J86" s="76">
        <v>0</v>
      </c>
      <c r="K86" s="76">
        <v>0</v>
      </c>
      <c r="L86" s="76">
        <v>0</v>
      </c>
      <c r="M86" s="76">
        <v>0</v>
      </c>
      <c r="N86" s="76">
        <v>0</v>
      </c>
      <c r="O86" s="76">
        <v>0</v>
      </c>
      <c r="P86" s="76">
        <v>0</v>
      </c>
      <c r="Q86" s="76">
        <v>0</v>
      </c>
      <c r="R86" s="76">
        <v>0</v>
      </c>
      <c r="S86" s="76">
        <v>0</v>
      </c>
      <c r="T86" s="76">
        <v>0</v>
      </c>
      <c r="U86" s="76">
        <v>0</v>
      </c>
      <c r="V86" s="76">
        <v>0</v>
      </c>
      <c r="W86" s="76">
        <v>0</v>
      </c>
      <c r="X86" s="76">
        <v>0</v>
      </c>
      <c r="Y86" s="76">
        <v>0</v>
      </c>
      <c r="Z86" s="76">
        <v>0</v>
      </c>
      <c r="AA86" s="76">
        <v>0</v>
      </c>
      <c r="AB86" s="76">
        <v>0</v>
      </c>
      <c r="AC86" s="76">
        <v>0</v>
      </c>
      <c r="AD86" s="76">
        <v>0</v>
      </c>
      <c r="AE86" s="76">
        <v>0</v>
      </c>
      <c r="AF86" s="76">
        <v>0</v>
      </c>
      <c r="AG86" s="76">
        <v>0</v>
      </c>
      <c r="AH86" s="76">
        <v>0</v>
      </c>
      <c r="AI86" s="76">
        <v>0</v>
      </c>
      <c r="AJ86" s="76">
        <v>0</v>
      </c>
      <c r="AK86" s="76">
        <v>0</v>
      </c>
      <c r="AL86" s="76">
        <v>0</v>
      </c>
      <c r="AM86" s="76">
        <v>0</v>
      </c>
      <c r="AN86" s="76">
        <v>0</v>
      </c>
      <c r="AO86" s="76">
        <v>0</v>
      </c>
      <c r="AP86" s="76">
        <v>0</v>
      </c>
      <c r="AQ86" s="76">
        <v>0</v>
      </c>
      <c r="AR86" s="76">
        <v>0</v>
      </c>
      <c r="AS86" s="76">
        <v>0</v>
      </c>
      <c r="AT86" s="76">
        <v>0</v>
      </c>
      <c r="AU86" s="76">
        <v>0</v>
      </c>
      <c r="AV86" s="76">
        <v>0</v>
      </c>
      <c r="AW86" s="76">
        <v>0</v>
      </c>
      <c r="AX86" s="76">
        <v>0</v>
      </c>
      <c r="AY86" s="76">
        <v>0</v>
      </c>
      <c r="AZ86" s="76">
        <v>0</v>
      </c>
      <c r="BA86" s="76">
        <v>0</v>
      </c>
      <c r="BB86" s="76">
        <v>0</v>
      </c>
      <c r="BC86" s="76">
        <v>0</v>
      </c>
      <c r="BD86" s="76">
        <v>0</v>
      </c>
      <c r="BE86" s="76">
        <v>0</v>
      </c>
      <c r="BF86" s="76">
        <v>0</v>
      </c>
      <c r="BG86" s="76">
        <v>0</v>
      </c>
      <c r="BH86" s="76">
        <v>0</v>
      </c>
      <c r="BI86" s="76">
        <v>0</v>
      </c>
      <c r="BJ86" s="76">
        <v>0</v>
      </c>
      <c r="BK86" s="76">
        <v>0</v>
      </c>
      <c r="BL86" s="76">
        <v>0</v>
      </c>
      <c r="BM86" s="76">
        <v>0</v>
      </c>
      <c r="BN86" s="76">
        <v>0</v>
      </c>
      <c r="BO86" s="76">
        <v>0</v>
      </c>
      <c r="BP86" s="76">
        <v>0</v>
      </c>
      <c r="BQ86" s="76">
        <v>0</v>
      </c>
      <c r="BR86" s="76">
        <v>0</v>
      </c>
      <c r="BS86" s="76">
        <v>0</v>
      </c>
      <c r="BT86" s="76">
        <v>0</v>
      </c>
      <c r="BU86" s="76">
        <v>0</v>
      </c>
      <c r="BV86" s="76">
        <v>0</v>
      </c>
      <c r="BW86" s="76">
        <v>0</v>
      </c>
      <c r="BX86" s="76">
        <v>0</v>
      </c>
      <c r="BY86" s="76">
        <v>0</v>
      </c>
      <c r="BZ86" s="76">
        <v>0</v>
      </c>
      <c r="CA86" s="76">
        <v>0</v>
      </c>
      <c r="CB86" s="76">
        <v>0</v>
      </c>
      <c r="CC86" s="76">
        <v>0</v>
      </c>
      <c r="CD86" s="76">
        <v>0</v>
      </c>
      <c r="CE86" s="76">
        <v>0</v>
      </c>
      <c r="CF86" s="76">
        <v>0</v>
      </c>
      <c r="CG86" s="76">
        <v>0</v>
      </c>
      <c r="CH86" s="76">
        <v>0</v>
      </c>
      <c r="CI86" s="76">
        <v>0</v>
      </c>
      <c r="CJ86" s="76">
        <v>0</v>
      </c>
      <c r="CK86" s="76">
        <v>0</v>
      </c>
      <c r="CL86" s="76">
        <v>0</v>
      </c>
      <c r="CM86" s="76">
        <v>0</v>
      </c>
      <c r="CN86" s="76">
        <v>0</v>
      </c>
      <c r="CO86" s="76">
        <v>0</v>
      </c>
      <c r="CP86" s="76">
        <v>0</v>
      </c>
      <c r="CQ86" s="76">
        <v>0</v>
      </c>
      <c r="CR86" s="76">
        <v>0</v>
      </c>
      <c r="CS86" s="76">
        <v>0</v>
      </c>
      <c r="CT86" s="76">
        <v>0</v>
      </c>
      <c r="CU86" s="76">
        <v>0</v>
      </c>
      <c r="CV86" s="76">
        <v>0</v>
      </c>
      <c r="CW86" s="76">
        <v>0</v>
      </c>
      <c r="CX86" s="76">
        <v>0</v>
      </c>
    </row>
    <row r="87" spans="1:102" ht="13.8" x14ac:dyDescent="0.3">
      <c r="A87" s="211" t="s">
        <v>226</v>
      </c>
      <c r="B87" s="76">
        <f>IF(ISNUMBER(outYear),total_installed_cost-IF(ibi_fed_amount_deprbas_sta="Yes",ibi_fed_amount,0)-IF(ibi_sta_amount_deprbas_sta="Yes",ibi_sta_amount,0)-IF(ibi_oth_amount_deprbas_sta="Yes",ibi_oth_amount,0)-IF(ibi_uti_amount_deprbas_sta="Yes",ibi_uti_amount,0)-IF(ibi_fed_percent_deprbas_sta="Yes",MIN(ibi_fed_percent/100*total_installed_cost,ibi_fed_percent_maxvalue),0)-IF(ibi_sta_percent_deprbas_sta="Yes",MIN(ibi_sta_percent/100*total_installed_cost,ibi_sta_percent_maxvalue),0)-IF(ibi_uti_percent_deprbas_sta="Yes",MIN(ibi_uti_percent/100*total_installed_cost,ibi_uti_percent_maxvalue),0)-IF(ibi_oth_percent_deprbas_sta="Yes",MIN(ibi_oth_percent/100*total_installed_cost,ibi_oth_percent_maxvalue),0)-IF(cbi_fed_deprbas_sta="Yes",B71,0)-IF(cbi_sta_deprbas_sta="Yes",B72,0)-IF(cbi_uti_deprbas_sta="Yes",B73,0)-IF(cbi_oth_deprbas_sta="Yes",B74,0),"")</f>
        <v>21987000</v>
      </c>
      <c r="C87" s="76"/>
      <c r="D87" s="76"/>
      <c r="E87" s="76"/>
      <c r="F87" s="76"/>
      <c r="G87" s="76"/>
      <c r="H87" s="76"/>
      <c r="I87" s="76"/>
      <c r="J87" s="76"/>
      <c r="K87" s="76"/>
      <c r="L87" s="76"/>
      <c r="M87" s="76"/>
      <c r="N87" s="76"/>
      <c r="O87" s="76"/>
      <c r="P87" s="76"/>
      <c r="Q87" s="76"/>
      <c r="R87" s="76"/>
      <c r="S87" s="76"/>
      <c r="T87" s="76"/>
      <c r="U87" s="76"/>
      <c r="V87" s="76"/>
      <c r="W87" s="76"/>
      <c r="X87" s="76"/>
      <c r="Y87" s="76"/>
      <c r="Z87" s="76"/>
      <c r="AA87" s="76"/>
      <c r="AB87" s="76"/>
      <c r="AC87" s="76"/>
      <c r="AD87" s="76"/>
      <c r="AE87" s="76"/>
      <c r="AF87" s="76"/>
      <c r="AG87" s="76"/>
      <c r="AH87" s="76"/>
      <c r="AI87" s="76"/>
      <c r="AJ87" s="76"/>
      <c r="AK87" s="76"/>
      <c r="AL87" s="76"/>
      <c r="AM87" s="76"/>
      <c r="AN87" s="76"/>
      <c r="AO87" s="76"/>
      <c r="AP87" s="76"/>
      <c r="AQ87" s="76"/>
      <c r="AR87" s="76"/>
      <c r="AS87" s="76"/>
      <c r="AT87" s="76"/>
      <c r="AU87" s="76"/>
      <c r="AV87" s="76"/>
      <c r="AW87" s="76"/>
      <c r="AX87" s="76"/>
      <c r="AY87" s="76"/>
      <c r="AZ87" s="76"/>
      <c r="BA87" s="76"/>
      <c r="BB87" s="76"/>
      <c r="BC87" s="76"/>
      <c r="BD87" s="76"/>
      <c r="BE87" s="76"/>
      <c r="BF87" s="76"/>
      <c r="BG87" s="76"/>
      <c r="BH87" s="76"/>
      <c r="BI87" s="76"/>
      <c r="BJ87" s="76"/>
      <c r="BK87" s="76"/>
      <c r="BL87" s="76"/>
      <c r="BM87" s="76"/>
      <c r="BN87" s="76"/>
      <c r="BO87" s="76"/>
      <c r="BP87" s="76"/>
      <c r="BQ87" s="76"/>
      <c r="BR87" s="76"/>
      <c r="BS87" s="76"/>
      <c r="BT87" s="76"/>
      <c r="BU87" s="76"/>
      <c r="BV87" s="76"/>
      <c r="BW87" s="76"/>
      <c r="BX87" s="76"/>
      <c r="BY87" s="76"/>
      <c r="BZ87" s="76"/>
      <c r="CA87" s="76"/>
      <c r="CB87" s="76"/>
      <c r="CC87" s="76"/>
      <c r="CD87" s="76"/>
      <c r="CE87" s="76"/>
      <c r="CF87" s="76"/>
      <c r="CG87" s="76"/>
      <c r="CH87" s="76"/>
      <c r="CI87" s="76"/>
      <c r="CJ87" s="76"/>
      <c r="CK87" s="76"/>
      <c r="CL87" s="76"/>
      <c r="CM87" s="76"/>
      <c r="CN87" s="76"/>
      <c r="CO87" s="76"/>
      <c r="CP87" s="76"/>
      <c r="CQ87" s="76"/>
      <c r="CR87" s="76"/>
      <c r="CS87" s="76"/>
      <c r="CT87" s="76"/>
      <c r="CU87" s="76"/>
      <c r="CV87" s="76"/>
      <c r="CW87" s="76"/>
      <c r="CX87" s="76"/>
    </row>
    <row r="88" spans="1:102" ht="13.8" x14ac:dyDescent="0.3">
      <c r="A88" s="211" t="s">
        <v>222</v>
      </c>
      <c r="B88" s="213"/>
      <c r="C88" s="213">
        <f t="array" ref="C88:CX88">'Inputs and Outputs'!C137:CX137</f>
        <v>0</v>
      </c>
      <c r="D88" s="213">
        <v>0</v>
      </c>
      <c r="E88" s="213">
        <v>0</v>
      </c>
      <c r="F88" s="213">
        <v>0</v>
      </c>
      <c r="G88" s="213">
        <v>0</v>
      </c>
      <c r="H88" s="213">
        <v>0</v>
      </c>
      <c r="I88" s="213">
        <v>0</v>
      </c>
      <c r="J88" s="213">
        <v>0</v>
      </c>
      <c r="K88" s="213">
        <v>0</v>
      </c>
      <c r="L88" s="213">
        <v>0</v>
      </c>
      <c r="M88" s="213">
        <v>0</v>
      </c>
      <c r="N88" s="213">
        <v>0</v>
      </c>
      <c r="O88" s="213">
        <v>0</v>
      </c>
      <c r="P88" s="213">
        <v>0</v>
      </c>
      <c r="Q88" s="213">
        <v>0</v>
      </c>
      <c r="R88" s="213">
        <v>0</v>
      </c>
      <c r="S88" s="213">
        <v>0</v>
      </c>
      <c r="T88" s="213">
        <v>0</v>
      </c>
      <c r="U88" s="213">
        <v>0</v>
      </c>
      <c r="V88" s="213">
        <v>0</v>
      </c>
      <c r="W88" s="213">
        <v>0</v>
      </c>
      <c r="X88" s="213">
        <v>0</v>
      </c>
      <c r="Y88" s="213">
        <v>0</v>
      </c>
      <c r="Z88" s="213">
        <v>0</v>
      </c>
      <c r="AA88" s="213">
        <v>0</v>
      </c>
      <c r="AB88" s="213">
        <v>0</v>
      </c>
      <c r="AC88" s="213">
        <v>0</v>
      </c>
      <c r="AD88" s="213">
        <v>0</v>
      </c>
      <c r="AE88" s="213">
        <v>0</v>
      </c>
      <c r="AF88" s="213">
        <v>0</v>
      </c>
      <c r="AG88" s="213">
        <v>0</v>
      </c>
      <c r="AH88" s="213">
        <v>0</v>
      </c>
      <c r="AI88" s="213">
        <v>0</v>
      </c>
      <c r="AJ88" s="213">
        <v>0</v>
      </c>
      <c r="AK88" s="213">
        <v>0</v>
      </c>
      <c r="AL88" s="213">
        <v>0</v>
      </c>
      <c r="AM88" s="213">
        <v>0</v>
      </c>
      <c r="AN88" s="213">
        <v>0</v>
      </c>
      <c r="AO88" s="213">
        <v>0</v>
      </c>
      <c r="AP88" s="213">
        <v>0</v>
      </c>
      <c r="AQ88" s="213">
        <v>0</v>
      </c>
      <c r="AR88" s="213">
        <v>0</v>
      </c>
      <c r="AS88" s="213">
        <v>0</v>
      </c>
      <c r="AT88" s="213">
        <v>0</v>
      </c>
      <c r="AU88" s="213">
        <v>0</v>
      </c>
      <c r="AV88" s="213">
        <v>0</v>
      </c>
      <c r="AW88" s="213">
        <v>0</v>
      </c>
      <c r="AX88" s="213">
        <v>0</v>
      </c>
      <c r="AY88" s="213">
        <v>0</v>
      </c>
      <c r="AZ88" s="213">
        <v>0</v>
      </c>
      <c r="BA88" s="213">
        <v>0</v>
      </c>
      <c r="BB88" s="213">
        <v>0</v>
      </c>
      <c r="BC88" s="213">
        <v>0</v>
      </c>
      <c r="BD88" s="213">
        <v>0</v>
      </c>
      <c r="BE88" s="213">
        <v>0</v>
      </c>
      <c r="BF88" s="213">
        <v>0</v>
      </c>
      <c r="BG88" s="213">
        <v>0</v>
      </c>
      <c r="BH88" s="213">
        <v>0</v>
      </c>
      <c r="BI88" s="213">
        <v>0</v>
      </c>
      <c r="BJ88" s="213">
        <v>0</v>
      </c>
      <c r="BK88" s="213">
        <v>0</v>
      </c>
      <c r="BL88" s="213">
        <v>0</v>
      </c>
      <c r="BM88" s="213">
        <v>0</v>
      </c>
      <c r="BN88" s="213">
        <v>0</v>
      </c>
      <c r="BO88" s="213">
        <v>0</v>
      </c>
      <c r="BP88" s="213">
        <v>0</v>
      </c>
      <c r="BQ88" s="213">
        <v>0</v>
      </c>
      <c r="BR88" s="213">
        <v>0</v>
      </c>
      <c r="BS88" s="213">
        <v>0</v>
      </c>
      <c r="BT88" s="213">
        <v>0</v>
      </c>
      <c r="BU88" s="213">
        <v>0</v>
      </c>
      <c r="BV88" s="213">
        <v>0</v>
      </c>
      <c r="BW88" s="213">
        <v>0</v>
      </c>
      <c r="BX88" s="213">
        <v>0</v>
      </c>
      <c r="BY88" s="213">
        <v>0</v>
      </c>
      <c r="BZ88" s="213">
        <v>0</v>
      </c>
      <c r="CA88" s="213">
        <v>0</v>
      </c>
      <c r="CB88" s="213">
        <v>0</v>
      </c>
      <c r="CC88" s="213">
        <v>0</v>
      </c>
      <c r="CD88" s="213">
        <v>0</v>
      </c>
      <c r="CE88" s="213">
        <v>0</v>
      </c>
      <c r="CF88" s="213">
        <v>0</v>
      </c>
      <c r="CG88" s="213">
        <v>0</v>
      </c>
      <c r="CH88" s="213">
        <v>0</v>
      </c>
      <c r="CI88" s="213">
        <v>0</v>
      </c>
      <c r="CJ88" s="213">
        <v>0</v>
      </c>
      <c r="CK88" s="213">
        <v>0</v>
      </c>
      <c r="CL88" s="213">
        <v>0</v>
      </c>
      <c r="CM88" s="213">
        <v>0</v>
      </c>
      <c r="CN88" s="213">
        <v>0</v>
      </c>
      <c r="CO88" s="213">
        <v>0</v>
      </c>
      <c r="CP88" s="213">
        <v>0</v>
      </c>
      <c r="CQ88" s="213">
        <v>0</v>
      </c>
      <c r="CR88" s="213">
        <v>0</v>
      </c>
      <c r="CS88" s="213">
        <v>0</v>
      </c>
      <c r="CT88" s="213">
        <v>0</v>
      </c>
      <c r="CU88" s="213">
        <v>0</v>
      </c>
      <c r="CV88" s="213">
        <v>0</v>
      </c>
      <c r="CW88" s="213">
        <v>0</v>
      </c>
      <c r="CX88" s="213">
        <v>0</v>
      </c>
    </row>
    <row r="89" spans="1:102" ht="13.8" x14ac:dyDescent="0.3">
      <c r="A89" s="212" t="s">
        <v>223</v>
      </c>
      <c r="B89" s="214"/>
      <c r="C89" s="214">
        <f t="array" ref="C89:CX89">'Inputs and Outputs'!C138:CX138</f>
        <v>9.9999999999999998E+37</v>
      </c>
      <c r="D89" s="214">
        <v>9.9999999999999998E+37</v>
      </c>
      <c r="E89" s="214">
        <v>9.9999999999999998E+37</v>
      </c>
      <c r="F89" s="214">
        <v>9.9999999999999998E+37</v>
      </c>
      <c r="G89" s="214">
        <v>9.9999999999999998E+37</v>
      </c>
      <c r="H89" s="214">
        <v>9.9999999999999998E+37</v>
      </c>
      <c r="I89" s="214">
        <v>9.9999999999999998E+37</v>
      </c>
      <c r="J89" s="214">
        <v>9.9999999999999998E+37</v>
      </c>
      <c r="K89" s="214">
        <v>9.9999999999999998E+37</v>
      </c>
      <c r="L89" s="214">
        <v>9.9999999999999998E+37</v>
      </c>
      <c r="M89" s="214">
        <v>9.9999999999999998E+37</v>
      </c>
      <c r="N89" s="214">
        <v>9.9999999999999998E+37</v>
      </c>
      <c r="O89" s="214">
        <v>9.9999999999999998E+37</v>
      </c>
      <c r="P89" s="214">
        <v>9.9999999999999998E+37</v>
      </c>
      <c r="Q89" s="214">
        <v>9.9999999999999998E+37</v>
      </c>
      <c r="R89" s="214">
        <v>9.9999999999999998E+37</v>
      </c>
      <c r="S89" s="214">
        <v>9.9999999999999998E+37</v>
      </c>
      <c r="T89" s="214">
        <v>9.9999999999999998E+37</v>
      </c>
      <c r="U89" s="214">
        <v>9.9999999999999998E+37</v>
      </c>
      <c r="V89" s="214">
        <v>9.9999999999999998E+37</v>
      </c>
      <c r="W89" s="214">
        <v>9.9999999999999998E+37</v>
      </c>
      <c r="X89" s="214">
        <v>9.9999999999999998E+37</v>
      </c>
      <c r="Y89" s="214">
        <v>9.9999999999999998E+37</v>
      </c>
      <c r="Z89" s="214">
        <v>9.9999999999999998E+37</v>
      </c>
      <c r="AA89" s="214">
        <v>9.9999999999999998E+37</v>
      </c>
      <c r="AB89" s="214">
        <v>9.9999999999999998E+37</v>
      </c>
      <c r="AC89" s="214">
        <v>9.9999999999999998E+37</v>
      </c>
      <c r="AD89" s="214">
        <v>9.9999999999999998E+37</v>
      </c>
      <c r="AE89" s="214">
        <v>9.9999999999999998E+37</v>
      </c>
      <c r="AF89" s="214">
        <v>9.9999999999999998E+37</v>
      </c>
      <c r="AG89" s="214">
        <v>0</v>
      </c>
      <c r="AH89" s="214">
        <v>0</v>
      </c>
      <c r="AI89" s="214">
        <v>0</v>
      </c>
      <c r="AJ89" s="214">
        <v>0</v>
      </c>
      <c r="AK89" s="214">
        <v>0</v>
      </c>
      <c r="AL89" s="214">
        <v>0</v>
      </c>
      <c r="AM89" s="214">
        <v>0</v>
      </c>
      <c r="AN89" s="214">
        <v>0</v>
      </c>
      <c r="AO89" s="214">
        <v>0</v>
      </c>
      <c r="AP89" s="214">
        <v>0</v>
      </c>
      <c r="AQ89" s="214">
        <v>0</v>
      </c>
      <c r="AR89" s="214">
        <v>0</v>
      </c>
      <c r="AS89" s="214">
        <v>0</v>
      </c>
      <c r="AT89" s="214">
        <v>0</v>
      </c>
      <c r="AU89" s="214">
        <v>0</v>
      </c>
      <c r="AV89" s="214">
        <v>0</v>
      </c>
      <c r="AW89" s="214">
        <v>0</v>
      </c>
      <c r="AX89" s="214">
        <v>0</v>
      </c>
      <c r="AY89" s="214">
        <v>0</v>
      </c>
      <c r="AZ89" s="214">
        <v>0</v>
      </c>
      <c r="BA89" s="214">
        <v>0</v>
      </c>
      <c r="BB89" s="214">
        <v>0</v>
      </c>
      <c r="BC89" s="214">
        <v>0</v>
      </c>
      <c r="BD89" s="214">
        <v>0</v>
      </c>
      <c r="BE89" s="214">
        <v>0</v>
      </c>
      <c r="BF89" s="214">
        <v>0</v>
      </c>
      <c r="BG89" s="214">
        <v>0</v>
      </c>
      <c r="BH89" s="214">
        <v>0</v>
      </c>
      <c r="BI89" s="214">
        <v>0</v>
      </c>
      <c r="BJ89" s="214">
        <v>0</v>
      </c>
      <c r="BK89" s="214">
        <v>0</v>
      </c>
      <c r="BL89" s="214">
        <v>0</v>
      </c>
      <c r="BM89" s="214">
        <v>0</v>
      </c>
      <c r="BN89" s="214">
        <v>0</v>
      </c>
      <c r="BO89" s="214">
        <v>0</v>
      </c>
      <c r="BP89" s="214">
        <v>0</v>
      </c>
      <c r="BQ89" s="214">
        <v>0</v>
      </c>
      <c r="BR89" s="214">
        <v>0</v>
      </c>
      <c r="BS89" s="214">
        <v>0</v>
      </c>
      <c r="BT89" s="214">
        <v>0</v>
      </c>
      <c r="BU89" s="214">
        <v>0</v>
      </c>
      <c r="BV89" s="214">
        <v>0</v>
      </c>
      <c r="BW89" s="214">
        <v>0</v>
      </c>
      <c r="BX89" s="214">
        <v>0</v>
      </c>
      <c r="BY89" s="214">
        <v>0</v>
      </c>
      <c r="BZ89" s="214">
        <v>0</v>
      </c>
      <c r="CA89" s="214">
        <v>0</v>
      </c>
      <c r="CB89" s="214">
        <v>0</v>
      </c>
      <c r="CC89" s="214">
        <v>0</v>
      </c>
      <c r="CD89" s="214">
        <v>0</v>
      </c>
      <c r="CE89" s="214">
        <v>0</v>
      </c>
      <c r="CF89" s="214">
        <v>0</v>
      </c>
      <c r="CG89" s="214">
        <v>0</v>
      </c>
      <c r="CH89" s="214">
        <v>0</v>
      </c>
      <c r="CI89" s="214">
        <v>0</v>
      </c>
      <c r="CJ89" s="214">
        <v>0</v>
      </c>
      <c r="CK89" s="214">
        <v>0</v>
      </c>
      <c r="CL89" s="214">
        <v>0</v>
      </c>
      <c r="CM89" s="214">
        <v>0</v>
      </c>
      <c r="CN89" s="214">
        <v>0</v>
      </c>
      <c r="CO89" s="214">
        <v>0</v>
      </c>
      <c r="CP89" s="214">
        <v>0</v>
      </c>
      <c r="CQ89" s="214">
        <v>0</v>
      </c>
      <c r="CR89" s="214">
        <v>0</v>
      </c>
      <c r="CS89" s="214">
        <v>0</v>
      </c>
      <c r="CT89" s="214">
        <v>0</v>
      </c>
      <c r="CU89" s="214">
        <v>0</v>
      </c>
      <c r="CV89" s="214">
        <v>0</v>
      </c>
      <c r="CW89" s="214">
        <v>0</v>
      </c>
      <c r="CX89" s="214">
        <v>0</v>
      </c>
    </row>
    <row r="90" spans="1:102" ht="13.8" x14ac:dyDescent="0.3">
      <c r="A90" s="212" t="s">
        <v>224</v>
      </c>
      <c r="B90" s="76"/>
      <c r="C90" s="76">
        <f>MIN(C$89,C$88/100*$B$87)</f>
        <v>0</v>
      </c>
      <c r="D90" s="76">
        <f t="shared" ref="D90:BO90" si="67">MIN(D$89,D$88/100*$B$87)</f>
        <v>0</v>
      </c>
      <c r="E90" s="76">
        <f t="shared" si="67"/>
        <v>0</v>
      </c>
      <c r="F90" s="76">
        <f t="shared" si="67"/>
        <v>0</v>
      </c>
      <c r="G90" s="76">
        <f t="shared" si="67"/>
        <v>0</v>
      </c>
      <c r="H90" s="76">
        <f t="shared" si="67"/>
        <v>0</v>
      </c>
      <c r="I90" s="76">
        <f t="shared" si="67"/>
        <v>0</v>
      </c>
      <c r="J90" s="76">
        <f t="shared" si="67"/>
        <v>0</v>
      </c>
      <c r="K90" s="76">
        <f t="shared" si="67"/>
        <v>0</v>
      </c>
      <c r="L90" s="76">
        <f t="shared" si="67"/>
        <v>0</v>
      </c>
      <c r="M90" s="76">
        <f t="shared" si="67"/>
        <v>0</v>
      </c>
      <c r="N90" s="76">
        <f t="shared" si="67"/>
        <v>0</v>
      </c>
      <c r="O90" s="76">
        <f t="shared" si="67"/>
        <v>0</v>
      </c>
      <c r="P90" s="76">
        <f t="shared" si="67"/>
        <v>0</v>
      </c>
      <c r="Q90" s="76">
        <f t="shared" si="67"/>
        <v>0</v>
      </c>
      <c r="R90" s="76">
        <f t="shared" si="67"/>
        <v>0</v>
      </c>
      <c r="S90" s="76">
        <f t="shared" si="67"/>
        <v>0</v>
      </c>
      <c r="T90" s="76">
        <f t="shared" si="67"/>
        <v>0</v>
      </c>
      <c r="U90" s="76">
        <f t="shared" si="67"/>
        <v>0</v>
      </c>
      <c r="V90" s="76">
        <f t="shared" si="67"/>
        <v>0</v>
      </c>
      <c r="W90" s="76">
        <f t="shared" si="67"/>
        <v>0</v>
      </c>
      <c r="X90" s="76">
        <f t="shared" si="67"/>
        <v>0</v>
      </c>
      <c r="Y90" s="76">
        <f t="shared" si="67"/>
        <v>0</v>
      </c>
      <c r="Z90" s="76">
        <f t="shared" si="67"/>
        <v>0</v>
      </c>
      <c r="AA90" s="76">
        <f t="shared" si="67"/>
        <v>0</v>
      </c>
      <c r="AB90" s="76">
        <f t="shared" si="67"/>
        <v>0</v>
      </c>
      <c r="AC90" s="76">
        <f t="shared" si="67"/>
        <v>0</v>
      </c>
      <c r="AD90" s="76">
        <f t="shared" si="67"/>
        <v>0</v>
      </c>
      <c r="AE90" s="76">
        <f t="shared" si="67"/>
        <v>0</v>
      </c>
      <c r="AF90" s="76">
        <f t="shared" si="67"/>
        <v>0</v>
      </c>
      <c r="AG90" s="76">
        <f t="shared" si="67"/>
        <v>0</v>
      </c>
      <c r="AH90" s="76">
        <f t="shared" si="67"/>
        <v>0</v>
      </c>
      <c r="AI90" s="76">
        <f t="shared" si="67"/>
        <v>0</v>
      </c>
      <c r="AJ90" s="76">
        <f t="shared" si="67"/>
        <v>0</v>
      </c>
      <c r="AK90" s="76">
        <f t="shared" si="67"/>
        <v>0</v>
      </c>
      <c r="AL90" s="76">
        <f t="shared" si="67"/>
        <v>0</v>
      </c>
      <c r="AM90" s="76">
        <f t="shared" si="67"/>
        <v>0</v>
      </c>
      <c r="AN90" s="76">
        <f t="shared" si="67"/>
        <v>0</v>
      </c>
      <c r="AO90" s="76">
        <f t="shared" si="67"/>
        <v>0</v>
      </c>
      <c r="AP90" s="76">
        <f t="shared" si="67"/>
        <v>0</v>
      </c>
      <c r="AQ90" s="76">
        <f t="shared" si="67"/>
        <v>0</v>
      </c>
      <c r="AR90" s="76">
        <f t="shared" si="67"/>
        <v>0</v>
      </c>
      <c r="AS90" s="76">
        <f t="shared" si="67"/>
        <v>0</v>
      </c>
      <c r="AT90" s="76">
        <f t="shared" si="67"/>
        <v>0</v>
      </c>
      <c r="AU90" s="76">
        <f t="shared" si="67"/>
        <v>0</v>
      </c>
      <c r="AV90" s="76">
        <f t="shared" si="67"/>
        <v>0</v>
      </c>
      <c r="AW90" s="76">
        <f t="shared" si="67"/>
        <v>0</v>
      </c>
      <c r="AX90" s="76">
        <f t="shared" si="67"/>
        <v>0</v>
      </c>
      <c r="AY90" s="76">
        <f t="shared" si="67"/>
        <v>0</v>
      </c>
      <c r="AZ90" s="76">
        <f t="shared" si="67"/>
        <v>0</v>
      </c>
      <c r="BA90" s="76">
        <f t="shared" si="67"/>
        <v>0</v>
      </c>
      <c r="BB90" s="76">
        <f t="shared" si="67"/>
        <v>0</v>
      </c>
      <c r="BC90" s="76">
        <f t="shared" si="67"/>
        <v>0</v>
      </c>
      <c r="BD90" s="76">
        <f t="shared" si="67"/>
        <v>0</v>
      </c>
      <c r="BE90" s="76">
        <f t="shared" si="67"/>
        <v>0</v>
      </c>
      <c r="BF90" s="76">
        <f t="shared" si="67"/>
        <v>0</v>
      </c>
      <c r="BG90" s="76">
        <f t="shared" si="67"/>
        <v>0</v>
      </c>
      <c r="BH90" s="76">
        <f t="shared" si="67"/>
        <v>0</v>
      </c>
      <c r="BI90" s="76">
        <f t="shared" si="67"/>
        <v>0</v>
      </c>
      <c r="BJ90" s="76">
        <f t="shared" si="67"/>
        <v>0</v>
      </c>
      <c r="BK90" s="76">
        <f t="shared" si="67"/>
        <v>0</v>
      </c>
      <c r="BL90" s="76">
        <f t="shared" si="67"/>
        <v>0</v>
      </c>
      <c r="BM90" s="76">
        <f t="shared" si="67"/>
        <v>0</v>
      </c>
      <c r="BN90" s="76">
        <f t="shared" si="67"/>
        <v>0</v>
      </c>
      <c r="BO90" s="76">
        <f t="shared" si="67"/>
        <v>0</v>
      </c>
      <c r="BP90" s="76">
        <f t="shared" ref="BP90:CX90" si="68">MIN(BP$89,BP$88/100*$B$87)</f>
        <v>0</v>
      </c>
      <c r="BQ90" s="76">
        <f t="shared" si="68"/>
        <v>0</v>
      </c>
      <c r="BR90" s="76">
        <f t="shared" si="68"/>
        <v>0</v>
      </c>
      <c r="BS90" s="76">
        <f t="shared" si="68"/>
        <v>0</v>
      </c>
      <c r="BT90" s="76">
        <f t="shared" si="68"/>
        <v>0</v>
      </c>
      <c r="BU90" s="76">
        <f t="shared" si="68"/>
        <v>0</v>
      </c>
      <c r="BV90" s="76">
        <f t="shared" si="68"/>
        <v>0</v>
      </c>
      <c r="BW90" s="76">
        <f t="shared" si="68"/>
        <v>0</v>
      </c>
      <c r="BX90" s="76">
        <f t="shared" si="68"/>
        <v>0</v>
      </c>
      <c r="BY90" s="76">
        <f t="shared" si="68"/>
        <v>0</v>
      </c>
      <c r="BZ90" s="76">
        <f t="shared" si="68"/>
        <v>0</v>
      </c>
      <c r="CA90" s="76">
        <f t="shared" si="68"/>
        <v>0</v>
      </c>
      <c r="CB90" s="76">
        <f t="shared" si="68"/>
        <v>0</v>
      </c>
      <c r="CC90" s="76">
        <f t="shared" si="68"/>
        <v>0</v>
      </c>
      <c r="CD90" s="76">
        <f t="shared" si="68"/>
        <v>0</v>
      </c>
      <c r="CE90" s="76">
        <f t="shared" si="68"/>
        <v>0</v>
      </c>
      <c r="CF90" s="76">
        <f t="shared" si="68"/>
        <v>0</v>
      </c>
      <c r="CG90" s="76">
        <f t="shared" si="68"/>
        <v>0</v>
      </c>
      <c r="CH90" s="76">
        <f t="shared" si="68"/>
        <v>0</v>
      </c>
      <c r="CI90" s="76">
        <f t="shared" si="68"/>
        <v>0</v>
      </c>
      <c r="CJ90" s="76">
        <f t="shared" si="68"/>
        <v>0</v>
      </c>
      <c r="CK90" s="76">
        <f t="shared" si="68"/>
        <v>0</v>
      </c>
      <c r="CL90" s="76">
        <f t="shared" si="68"/>
        <v>0</v>
      </c>
      <c r="CM90" s="76">
        <f t="shared" si="68"/>
        <v>0</v>
      </c>
      <c r="CN90" s="76">
        <f t="shared" si="68"/>
        <v>0</v>
      </c>
      <c r="CO90" s="76">
        <f t="shared" si="68"/>
        <v>0</v>
      </c>
      <c r="CP90" s="76">
        <f t="shared" si="68"/>
        <v>0</v>
      </c>
      <c r="CQ90" s="76">
        <f t="shared" si="68"/>
        <v>0</v>
      </c>
      <c r="CR90" s="76">
        <f t="shared" si="68"/>
        <v>0</v>
      </c>
      <c r="CS90" s="76">
        <f t="shared" si="68"/>
        <v>0</v>
      </c>
      <c r="CT90" s="76">
        <f t="shared" si="68"/>
        <v>0</v>
      </c>
      <c r="CU90" s="76">
        <f t="shared" si="68"/>
        <v>0</v>
      </c>
      <c r="CV90" s="76">
        <f t="shared" si="68"/>
        <v>0</v>
      </c>
      <c r="CW90" s="76">
        <f t="shared" si="68"/>
        <v>0</v>
      </c>
      <c r="CX90" s="76">
        <f t="shared" si="68"/>
        <v>0</v>
      </c>
    </row>
    <row r="91" spans="1:102" ht="13.8" x14ac:dyDescent="0.3">
      <c r="A91" s="211" t="s">
        <v>61</v>
      </c>
      <c r="B91" s="76"/>
      <c r="C91" s="76">
        <f>C$86+C$90</f>
        <v>0</v>
      </c>
      <c r="D91" s="76">
        <f t="shared" ref="D91:BO91" si="69">D$86+D$90</f>
        <v>0</v>
      </c>
      <c r="E91" s="76">
        <f t="shared" si="69"/>
        <v>0</v>
      </c>
      <c r="F91" s="76">
        <f t="shared" si="69"/>
        <v>0</v>
      </c>
      <c r="G91" s="76">
        <f t="shared" si="69"/>
        <v>0</v>
      </c>
      <c r="H91" s="76">
        <f t="shared" si="69"/>
        <v>0</v>
      </c>
      <c r="I91" s="76">
        <f t="shared" si="69"/>
        <v>0</v>
      </c>
      <c r="J91" s="76">
        <f t="shared" si="69"/>
        <v>0</v>
      </c>
      <c r="K91" s="76">
        <f t="shared" si="69"/>
        <v>0</v>
      </c>
      <c r="L91" s="76">
        <f t="shared" si="69"/>
        <v>0</v>
      </c>
      <c r="M91" s="76">
        <f t="shared" si="69"/>
        <v>0</v>
      </c>
      <c r="N91" s="76">
        <f t="shared" si="69"/>
        <v>0</v>
      </c>
      <c r="O91" s="76">
        <f t="shared" si="69"/>
        <v>0</v>
      </c>
      <c r="P91" s="76">
        <f t="shared" si="69"/>
        <v>0</v>
      </c>
      <c r="Q91" s="76">
        <f t="shared" si="69"/>
        <v>0</v>
      </c>
      <c r="R91" s="76">
        <f t="shared" si="69"/>
        <v>0</v>
      </c>
      <c r="S91" s="76">
        <f t="shared" si="69"/>
        <v>0</v>
      </c>
      <c r="T91" s="76">
        <f t="shared" si="69"/>
        <v>0</v>
      </c>
      <c r="U91" s="76">
        <f t="shared" si="69"/>
        <v>0</v>
      </c>
      <c r="V91" s="76">
        <f t="shared" si="69"/>
        <v>0</v>
      </c>
      <c r="W91" s="76">
        <f t="shared" si="69"/>
        <v>0</v>
      </c>
      <c r="X91" s="76">
        <f t="shared" si="69"/>
        <v>0</v>
      </c>
      <c r="Y91" s="76">
        <f t="shared" si="69"/>
        <v>0</v>
      </c>
      <c r="Z91" s="76">
        <f t="shared" si="69"/>
        <v>0</v>
      </c>
      <c r="AA91" s="76">
        <f t="shared" si="69"/>
        <v>0</v>
      </c>
      <c r="AB91" s="76">
        <f t="shared" si="69"/>
        <v>0</v>
      </c>
      <c r="AC91" s="76">
        <f t="shared" si="69"/>
        <v>0</v>
      </c>
      <c r="AD91" s="76">
        <f t="shared" si="69"/>
        <v>0</v>
      </c>
      <c r="AE91" s="76">
        <f t="shared" si="69"/>
        <v>0</v>
      </c>
      <c r="AF91" s="76">
        <f t="shared" si="69"/>
        <v>0</v>
      </c>
      <c r="AG91" s="76">
        <f t="shared" si="69"/>
        <v>0</v>
      </c>
      <c r="AH91" s="76">
        <f t="shared" si="69"/>
        <v>0</v>
      </c>
      <c r="AI91" s="76">
        <f t="shared" si="69"/>
        <v>0</v>
      </c>
      <c r="AJ91" s="76">
        <f t="shared" si="69"/>
        <v>0</v>
      </c>
      <c r="AK91" s="76">
        <f t="shared" si="69"/>
        <v>0</v>
      </c>
      <c r="AL91" s="76">
        <f t="shared" si="69"/>
        <v>0</v>
      </c>
      <c r="AM91" s="76">
        <f t="shared" si="69"/>
        <v>0</v>
      </c>
      <c r="AN91" s="76">
        <f t="shared" si="69"/>
        <v>0</v>
      </c>
      <c r="AO91" s="76">
        <f t="shared" si="69"/>
        <v>0</v>
      </c>
      <c r="AP91" s="76">
        <f t="shared" si="69"/>
        <v>0</v>
      </c>
      <c r="AQ91" s="76">
        <f t="shared" si="69"/>
        <v>0</v>
      </c>
      <c r="AR91" s="76">
        <f t="shared" si="69"/>
        <v>0</v>
      </c>
      <c r="AS91" s="76">
        <f t="shared" si="69"/>
        <v>0</v>
      </c>
      <c r="AT91" s="76">
        <f t="shared" si="69"/>
        <v>0</v>
      </c>
      <c r="AU91" s="76">
        <f t="shared" si="69"/>
        <v>0</v>
      </c>
      <c r="AV91" s="76">
        <f t="shared" si="69"/>
        <v>0</v>
      </c>
      <c r="AW91" s="76">
        <f t="shared" si="69"/>
        <v>0</v>
      </c>
      <c r="AX91" s="76">
        <f t="shared" si="69"/>
        <v>0</v>
      </c>
      <c r="AY91" s="76">
        <f t="shared" si="69"/>
        <v>0</v>
      </c>
      <c r="AZ91" s="76">
        <f t="shared" si="69"/>
        <v>0</v>
      </c>
      <c r="BA91" s="76">
        <f t="shared" si="69"/>
        <v>0</v>
      </c>
      <c r="BB91" s="76">
        <f t="shared" si="69"/>
        <v>0</v>
      </c>
      <c r="BC91" s="76">
        <f t="shared" si="69"/>
        <v>0</v>
      </c>
      <c r="BD91" s="76">
        <f t="shared" si="69"/>
        <v>0</v>
      </c>
      <c r="BE91" s="76">
        <f t="shared" si="69"/>
        <v>0</v>
      </c>
      <c r="BF91" s="76">
        <f t="shared" si="69"/>
        <v>0</v>
      </c>
      <c r="BG91" s="76">
        <f t="shared" si="69"/>
        <v>0</v>
      </c>
      <c r="BH91" s="76">
        <f t="shared" si="69"/>
        <v>0</v>
      </c>
      <c r="BI91" s="76">
        <f t="shared" si="69"/>
        <v>0</v>
      </c>
      <c r="BJ91" s="76">
        <f t="shared" si="69"/>
        <v>0</v>
      </c>
      <c r="BK91" s="76">
        <f t="shared" si="69"/>
        <v>0</v>
      </c>
      <c r="BL91" s="76">
        <f t="shared" si="69"/>
        <v>0</v>
      </c>
      <c r="BM91" s="76">
        <f t="shared" si="69"/>
        <v>0</v>
      </c>
      <c r="BN91" s="76">
        <f t="shared" si="69"/>
        <v>0</v>
      </c>
      <c r="BO91" s="76">
        <f t="shared" si="69"/>
        <v>0</v>
      </c>
      <c r="BP91" s="76">
        <f t="shared" ref="BP91:CX91" si="70">BP$86+BP$90</f>
        <v>0</v>
      </c>
      <c r="BQ91" s="76">
        <f t="shared" si="70"/>
        <v>0</v>
      </c>
      <c r="BR91" s="76">
        <f t="shared" si="70"/>
        <v>0</v>
      </c>
      <c r="BS91" s="76">
        <f t="shared" si="70"/>
        <v>0</v>
      </c>
      <c r="BT91" s="76">
        <f t="shared" si="70"/>
        <v>0</v>
      </c>
      <c r="BU91" s="76">
        <f t="shared" si="70"/>
        <v>0</v>
      </c>
      <c r="BV91" s="76">
        <f t="shared" si="70"/>
        <v>0</v>
      </c>
      <c r="BW91" s="76">
        <f t="shared" si="70"/>
        <v>0</v>
      </c>
      <c r="BX91" s="76">
        <f t="shared" si="70"/>
        <v>0</v>
      </c>
      <c r="BY91" s="76">
        <f t="shared" si="70"/>
        <v>0</v>
      </c>
      <c r="BZ91" s="76">
        <f t="shared" si="70"/>
        <v>0</v>
      </c>
      <c r="CA91" s="76">
        <f t="shared" si="70"/>
        <v>0</v>
      </c>
      <c r="CB91" s="76">
        <f t="shared" si="70"/>
        <v>0</v>
      </c>
      <c r="CC91" s="76">
        <f t="shared" si="70"/>
        <v>0</v>
      </c>
      <c r="CD91" s="76">
        <f t="shared" si="70"/>
        <v>0</v>
      </c>
      <c r="CE91" s="76">
        <f t="shared" si="70"/>
        <v>0</v>
      </c>
      <c r="CF91" s="76">
        <f t="shared" si="70"/>
        <v>0</v>
      </c>
      <c r="CG91" s="76">
        <f t="shared" si="70"/>
        <v>0</v>
      </c>
      <c r="CH91" s="76">
        <f t="shared" si="70"/>
        <v>0</v>
      </c>
      <c r="CI91" s="76">
        <f t="shared" si="70"/>
        <v>0</v>
      </c>
      <c r="CJ91" s="76">
        <f t="shared" si="70"/>
        <v>0</v>
      </c>
      <c r="CK91" s="76">
        <f t="shared" si="70"/>
        <v>0</v>
      </c>
      <c r="CL91" s="76">
        <f t="shared" si="70"/>
        <v>0</v>
      </c>
      <c r="CM91" s="76">
        <f t="shared" si="70"/>
        <v>0</v>
      </c>
      <c r="CN91" s="76">
        <f t="shared" si="70"/>
        <v>0</v>
      </c>
      <c r="CO91" s="76">
        <f t="shared" si="70"/>
        <v>0</v>
      </c>
      <c r="CP91" s="76">
        <f t="shared" si="70"/>
        <v>0</v>
      </c>
      <c r="CQ91" s="76">
        <f t="shared" si="70"/>
        <v>0</v>
      </c>
      <c r="CR91" s="76">
        <f t="shared" si="70"/>
        <v>0</v>
      </c>
      <c r="CS91" s="76">
        <f t="shared" si="70"/>
        <v>0</v>
      </c>
      <c r="CT91" s="76">
        <f t="shared" si="70"/>
        <v>0</v>
      </c>
      <c r="CU91" s="76">
        <f t="shared" si="70"/>
        <v>0</v>
      </c>
      <c r="CV91" s="76">
        <f t="shared" si="70"/>
        <v>0</v>
      </c>
      <c r="CW91" s="76">
        <f t="shared" si="70"/>
        <v>0</v>
      </c>
      <c r="CX91" s="76">
        <f t="shared" si="70"/>
        <v>0</v>
      </c>
    </row>
    <row r="92" spans="1:102" ht="13.8" x14ac:dyDescent="0.3">
      <c r="A92" s="210" t="s">
        <v>2</v>
      </c>
      <c r="B92" s="76"/>
      <c r="C92" s="76"/>
      <c r="D92" s="76"/>
      <c r="E92" s="76"/>
      <c r="F92" s="76"/>
      <c r="G92" s="76"/>
      <c r="H92" s="76"/>
      <c r="I92" s="76"/>
      <c r="J92" s="76"/>
      <c r="K92" s="76"/>
      <c r="L92" s="76"/>
      <c r="M92" s="76"/>
      <c r="N92" s="76"/>
      <c r="O92" s="76"/>
      <c r="P92" s="76"/>
      <c r="Q92" s="76"/>
      <c r="R92" s="76"/>
      <c r="S92" s="76"/>
      <c r="T92" s="76"/>
      <c r="U92" s="76"/>
      <c r="V92" s="76"/>
      <c r="W92" s="76"/>
      <c r="X92" s="76"/>
      <c r="Y92" s="76"/>
      <c r="Z92" s="76"/>
      <c r="AA92" s="76"/>
      <c r="AB92" s="76"/>
      <c r="AC92" s="76"/>
      <c r="AD92" s="76"/>
      <c r="AE92" s="76"/>
      <c r="AF92" s="76"/>
      <c r="AG92" s="76"/>
      <c r="AH92" s="76"/>
      <c r="AI92" s="76"/>
      <c r="AJ92" s="76"/>
      <c r="AK92" s="76"/>
      <c r="AL92" s="76"/>
      <c r="AM92" s="76"/>
      <c r="AN92" s="76"/>
      <c r="AO92" s="76"/>
      <c r="AP92" s="76"/>
      <c r="AQ92" s="76"/>
      <c r="AR92" s="76"/>
      <c r="AS92" s="76"/>
      <c r="AT92" s="76"/>
      <c r="AU92" s="76"/>
      <c r="AV92" s="76"/>
      <c r="AW92" s="76"/>
      <c r="AX92" s="76"/>
      <c r="AY92" s="76"/>
      <c r="AZ92" s="76"/>
      <c r="BA92" s="76"/>
      <c r="BB92" s="76"/>
      <c r="BC92" s="76"/>
      <c r="BD92" s="76"/>
      <c r="BE92" s="76"/>
      <c r="BF92" s="76"/>
      <c r="BG92" s="76"/>
      <c r="BH92" s="76"/>
      <c r="BI92" s="76"/>
      <c r="BJ92" s="76"/>
      <c r="BK92" s="76"/>
      <c r="BL92" s="76"/>
      <c r="BM92" s="76"/>
      <c r="BN92" s="76"/>
      <c r="BO92" s="76"/>
      <c r="BP92" s="76"/>
      <c r="BQ92" s="76"/>
      <c r="BR92" s="76"/>
      <c r="BS92" s="76"/>
      <c r="BT92" s="76"/>
      <c r="BU92" s="76"/>
      <c r="BV92" s="76"/>
      <c r="BW92" s="76"/>
      <c r="BX92" s="76"/>
      <c r="BY92" s="76"/>
      <c r="BZ92" s="76"/>
      <c r="CA92" s="76"/>
      <c r="CB92" s="76"/>
      <c r="CC92" s="76"/>
      <c r="CD92" s="76"/>
      <c r="CE92" s="76"/>
      <c r="CF92" s="76"/>
      <c r="CG92" s="76"/>
      <c r="CH92" s="76"/>
      <c r="CI92" s="76"/>
      <c r="CJ92" s="76"/>
      <c r="CK92" s="76"/>
      <c r="CL92" s="76"/>
      <c r="CM92" s="76"/>
      <c r="CN92" s="76"/>
      <c r="CO92" s="76"/>
      <c r="CP92" s="76"/>
      <c r="CQ92" s="76"/>
      <c r="CR92" s="76"/>
      <c r="CS92" s="76"/>
      <c r="CT92" s="76"/>
      <c r="CU92" s="76"/>
      <c r="CV92" s="76"/>
      <c r="CW92" s="76"/>
      <c r="CX92" s="76"/>
    </row>
    <row r="93" spans="1:102" ht="13.8" x14ac:dyDescent="0.3">
      <c r="A93" s="211" t="s">
        <v>221</v>
      </c>
      <c r="B93" s="76"/>
      <c r="C93" s="76">
        <f t="array" ref="C93:CX93">'Inputs and Outputs'!C133:CX133</f>
        <v>0</v>
      </c>
      <c r="D93" s="76">
        <v>0</v>
      </c>
      <c r="E93" s="76">
        <v>0</v>
      </c>
      <c r="F93" s="76">
        <v>0</v>
      </c>
      <c r="G93" s="76">
        <v>0</v>
      </c>
      <c r="H93" s="76">
        <v>0</v>
      </c>
      <c r="I93" s="76">
        <v>0</v>
      </c>
      <c r="J93" s="76">
        <v>0</v>
      </c>
      <c r="K93" s="76">
        <v>0</v>
      </c>
      <c r="L93" s="76">
        <v>0</v>
      </c>
      <c r="M93" s="76">
        <v>0</v>
      </c>
      <c r="N93" s="76">
        <v>0</v>
      </c>
      <c r="O93" s="76">
        <v>0</v>
      </c>
      <c r="P93" s="76">
        <v>0</v>
      </c>
      <c r="Q93" s="76">
        <v>0</v>
      </c>
      <c r="R93" s="76">
        <v>0</v>
      </c>
      <c r="S93" s="76">
        <v>0</v>
      </c>
      <c r="T93" s="76">
        <v>0</v>
      </c>
      <c r="U93" s="76">
        <v>0</v>
      </c>
      <c r="V93" s="76">
        <v>0</v>
      </c>
      <c r="W93" s="76">
        <v>0</v>
      </c>
      <c r="X93" s="76">
        <v>0</v>
      </c>
      <c r="Y93" s="76">
        <v>0</v>
      </c>
      <c r="Z93" s="76">
        <v>0</v>
      </c>
      <c r="AA93" s="76">
        <v>0</v>
      </c>
      <c r="AB93" s="76">
        <v>0</v>
      </c>
      <c r="AC93" s="76">
        <v>0</v>
      </c>
      <c r="AD93" s="76">
        <v>0</v>
      </c>
      <c r="AE93" s="76">
        <v>0</v>
      </c>
      <c r="AF93" s="76">
        <v>0</v>
      </c>
      <c r="AG93" s="76">
        <v>0</v>
      </c>
      <c r="AH93" s="76">
        <v>0</v>
      </c>
      <c r="AI93" s="76">
        <v>0</v>
      </c>
      <c r="AJ93" s="76">
        <v>0</v>
      </c>
      <c r="AK93" s="76">
        <v>0</v>
      </c>
      <c r="AL93" s="76">
        <v>0</v>
      </c>
      <c r="AM93" s="76">
        <v>0</v>
      </c>
      <c r="AN93" s="76">
        <v>0</v>
      </c>
      <c r="AO93" s="76">
        <v>0</v>
      </c>
      <c r="AP93" s="76">
        <v>0</v>
      </c>
      <c r="AQ93" s="76">
        <v>0</v>
      </c>
      <c r="AR93" s="76">
        <v>0</v>
      </c>
      <c r="AS93" s="76">
        <v>0</v>
      </c>
      <c r="AT93" s="76">
        <v>0</v>
      </c>
      <c r="AU93" s="76">
        <v>0</v>
      </c>
      <c r="AV93" s="76">
        <v>0</v>
      </c>
      <c r="AW93" s="76">
        <v>0</v>
      </c>
      <c r="AX93" s="76">
        <v>0</v>
      </c>
      <c r="AY93" s="76">
        <v>0</v>
      </c>
      <c r="AZ93" s="76">
        <v>0</v>
      </c>
      <c r="BA93" s="76">
        <v>0</v>
      </c>
      <c r="BB93" s="76">
        <v>0</v>
      </c>
      <c r="BC93" s="76">
        <v>0</v>
      </c>
      <c r="BD93" s="76">
        <v>0</v>
      </c>
      <c r="BE93" s="76">
        <v>0</v>
      </c>
      <c r="BF93" s="76">
        <v>0</v>
      </c>
      <c r="BG93" s="76">
        <v>0</v>
      </c>
      <c r="BH93" s="76">
        <v>0</v>
      </c>
      <c r="BI93" s="76">
        <v>0</v>
      </c>
      <c r="BJ93" s="76">
        <v>0</v>
      </c>
      <c r="BK93" s="76">
        <v>0</v>
      </c>
      <c r="BL93" s="76">
        <v>0</v>
      </c>
      <c r="BM93" s="76">
        <v>0</v>
      </c>
      <c r="BN93" s="76">
        <v>0</v>
      </c>
      <c r="BO93" s="76">
        <v>0</v>
      </c>
      <c r="BP93" s="76">
        <v>0</v>
      </c>
      <c r="BQ93" s="76">
        <v>0</v>
      </c>
      <c r="BR93" s="76">
        <v>0</v>
      </c>
      <c r="BS93" s="76">
        <v>0</v>
      </c>
      <c r="BT93" s="76">
        <v>0</v>
      </c>
      <c r="BU93" s="76">
        <v>0</v>
      </c>
      <c r="BV93" s="76">
        <v>0</v>
      </c>
      <c r="BW93" s="76">
        <v>0</v>
      </c>
      <c r="BX93" s="76">
        <v>0</v>
      </c>
      <c r="BY93" s="76">
        <v>0</v>
      </c>
      <c r="BZ93" s="76">
        <v>0</v>
      </c>
      <c r="CA93" s="76">
        <v>0</v>
      </c>
      <c r="CB93" s="76">
        <v>0</v>
      </c>
      <c r="CC93" s="76">
        <v>0</v>
      </c>
      <c r="CD93" s="76">
        <v>0</v>
      </c>
      <c r="CE93" s="76">
        <v>0</v>
      </c>
      <c r="CF93" s="76">
        <v>0</v>
      </c>
      <c r="CG93" s="76">
        <v>0</v>
      </c>
      <c r="CH93" s="76">
        <v>0</v>
      </c>
      <c r="CI93" s="76">
        <v>0</v>
      </c>
      <c r="CJ93" s="76">
        <v>0</v>
      </c>
      <c r="CK93" s="76">
        <v>0</v>
      </c>
      <c r="CL93" s="76">
        <v>0</v>
      </c>
      <c r="CM93" s="76">
        <v>0</v>
      </c>
      <c r="CN93" s="76">
        <v>0</v>
      </c>
      <c r="CO93" s="76">
        <v>0</v>
      </c>
      <c r="CP93" s="76">
        <v>0</v>
      </c>
      <c r="CQ93" s="76">
        <v>0</v>
      </c>
      <c r="CR93" s="76">
        <v>0</v>
      </c>
      <c r="CS93" s="76">
        <v>0</v>
      </c>
      <c r="CT93" s="76">
        <v>0</v>
      </c>
      <c r="CU93" s="76">
        <v>0</v>
      </c>
      <c r="CV93" s="76">
        <v>0</v>
      </c>
      <c r="CW93" s="76">
        <v>0</v>
      </c>
      <c r="CX93" s="76">
        <v>0</v>
      </c>
    </row>
    <row r="94" spans="1:102" ht="13.8" x14ac:dyDescent="0.3">
      <c r="A94" s="211" t="s">
        <v>226</v>
      </c>
      <c r="B94" s="76">
        <f>IF(ISNUMBER(outYear),total_installed_cost-IF(ibi_fed_amount_deprbas_fed="Yes",ibi_fed_amount,0)-IF(ibi_sta_amount_deprbas_fed="Yes",ibi_sta_amount,0)-IF(ibi_oth_amount_deprbas_fed="Yes",ibi_oth_amount,0)-IF(ibi_uti_amount_deprbas_fed="Yes",ibi_uti_amount,0)-IF(ibi_fed_percent_deprbas_fed="Yes",MIN(ibi_fed_percent/100*total_installed_cost,ibi_fed_percent_maxvalue),0)-IF(ibi_sta_percent_deprbas_fed="Yes",MIN(ibi_sta_percent/100*total_installed_cost,ibi_sta_percent_maxvalue),0)-IF(ibi_uti_percent_deprbas_fed="Yes",MIN(ibi_uti_percent/100*total_installed_cost,ibi_uti_percent_maxvalue),0)-IF(ibi_oth_percent_deprbas_fed="Yes",MIN(ibi_oth_percent/100*total_installed_cost,ibi_oth_percent_maxvalue),0)-IF(cbi_fed_deprbas_fed="Yes",B71,0)-IF(cbi_sta_deprbas_fed="Yes",B72,0)-IF(cbi_uti_deprbas_fed="Yes",B73,0)-IF(cbi_oth_deprbas_fed="Yes",B74,0),"")</f>
        <v>21987000</v>
      </c>
      <c r="C94" s="76"/>
      <c r="D94" s="76"/>
      <c r="E94" s="76"/>
      <c r="F94" s="76"/>
      <c r="G94" s="76"/>
      <c r="H94" s="76"/>
      <c r="I94" s="76"/>
      <c r="J94" s="76"/>
      <c r="K94" s="76"/>
      <c r="L94" s="76"/>
      <c r="M94" s="76"/>
      <c r="N94" s="76"/>
      <c r="O94" s="76"/>
      <c r="P94" s="76"/>
      <c r="Q94" s="76"/>
      <c r="R94" s="76"/>
      <c r="S94" s="76"/>
      <c r="T94" s="76"/>
      <c r="U94" s="76"/>
      <c r="V94" s="76"/>
      <c r="W94" s="76"/>
      <c r="X94" s="76"/>
      <c r="Y94" s="76"/>
      <c r="Z94" s="76"/>
      <c r="AA94" s="76"/>
      <c r="AB94" s="76"/>
      <c r="AC94" s="76"/>
      <c r="AD94" s="76"/>
      <c r="AE94" s="76"/>
      <c r="AF94" s="76"/>
      <c r="AG94" s="76"/>
      <c r="AH94" s="76"/>
      <c r="AI94" s="76"/>
      <c r="AJ94" s="76"/>
      <c r="AK94" s="76"/>
      <c r="AL94" s="76"/>
      <c r="AM94" s="76"/>
      <c r="AN94" s="76"/>
      <c r="AO94" s="76"/>
      <c r="AP94" s="76"/>
      <c r="AQ94" s="76"/>
      <c r="AR94" s="76"/>
      <c r="AS94" s="76"/>
      <c r="AT94" s="76"/>
      <c r="AU94" s="76"/>
      <c r="AV94" s="76"/>
      <c r="AW94" s="76"/>
      <c r="AX94" s="76"/>
      <c r="AY94" s="76"/>
      <c r="AZ94" s="76"/>
      <c r="BA94" s="76"/>
      <c r="BB94" s="76"/>
      <c r="BC94" s="76"/>
      <c r="BD94" s="76"/>
      <c r="BE94" s="76"/>
      <c r="BF94" s="76"/>
      <c r="BG94" s="76"/>
      <c r="BH94" s="76"/>
      <c r="BI94" s="76"/>
      <c r="BJ94" s="76"/>
      <c r="BK94" s="76"/>
      <c r="BL94" s="76"/>
      <c r="BM94" s="76"/>
      <c r="BN94" s="76"/>
      <c r="BO94" s="76"/>
      <c r="BP94" s="76"/>
      <c r="BQ94" s="76"/>
      <c r="BR94" s="76"/>
      <c r="BS94" s="76"/>
      <c r="BT94" s="76"/>
      <c r="BU94" s="76"/>
      <c r="BV94" s="76"/>
      <c r="BW94" s="76"/>
      <c r="BX94" s="76"/>
      <c r="BY94" s="76"/>
      <c r="BZ94" s="76"/>
      <c r="CA94" s="76"/>
      <c r="CB94" s="76"/>
      <c r="CC94" s="76"/>
      <c r="CD94" s="76"/>
      <c r="CE94" s="76"/>
      <c r="CF94" s="76"/>
      <c r="CG94" s="76"/>
      <c r="CH94" s="76"/>
      <c r="CI94" s="76"/>
      <c r="CJ94" s="76"/>
      <c r="CK94" s="76"/>
      <c r="CL94" s="76"/>
      <c r="CM94" s="76"/>
      <c r="CN94" s="76"/>
      <c r="CO94" s="76"/>
      <c r="CP94" s="76"/>
      <c r="CQ94" s="76"/>
      <c r="CR94" s="76"/>
      <c r="CS94" s="76"/>
      <c r="CT94" s="76"/>
      <c r="CU94" s="76"/>
      <c r="CV94" s="76"/>
      <c r="CW94" s="76"/>
      <c r="CX94" s="76"/>
    </row>
    <row r="95" spans="1:102" ht="13.8" x14ac:dyDescent="0.3">
      <c r="A95" s="211" t="s">
        <v>225</v>
      </c>
      <c r="B95" s="213"/>
      <c r="C95" s="213">
        <f t="array" ref="C95:CX95">'Inputs and Outputs'!C135:CX135</f>
        <v>30</v>
      </c>
      <c r="D95" s="213">
        <v>0</v>
      </c>
      <c r="E95" s="213">
        <v>0</v>
      </c>
      <c r="F95" s="213">
        <v>0</v>
      </c>
      <c r="G95" s="213">
        <v>0</v>
      </c>
      <c r="H95" s="213">
        <v>0</v>
      </c>
      <c r="I95" s="213">
        <v>0</v>
      </c>
      <c r="J95" s="213">
        <v>0</v>
      </c>
      <c r="K95" s="213">
        <v>0</v>
      </c>
      <c r="L95" s="213">
        <v>0</v>
      </c>
      <c r="M95" s="213">
        <v>0</v>
      </c>
      <c r="N95" s="213">
        <v>0</v>
      </c>
      <c r="O95" s="213">
        <v>0</v>
      </c>
      <c r="P95" s="213">
        <v>0</v>
      </c>
      <c r="Q95" s="213">
        <v>0</v>
      </c>
      <c r="R95" s="213">
        <v>0</v>
      </c>
      <c r="S95" s="213">
        <v>0</v>
      </c>
      <c r="T95" s="213">
        <v>0</v>
      </c>
      <c r="U95" s="213">
        <v>0</v>
      </c>
      <c r="V95" s="213">
        <v>0</v>
      </c>
      <c r="W95" s="213">
        <v>0</v>
      </c>
      <c r="X95" s="213">
        <v>0</v>
      </c>
      <c r="Y95" s="213">
        <v>0</v>
      </c>
      <c r="Z95" s="213">
        <v>0</v>
      </c>
      <c r="AA95" s="213">
        <v>0</v>
      </c>
      <c r="AB95" s="213">
        <v>0</v>
      </c>
      <c r="AC95" s="213">
        <v>0</v>
      </c>
      <c r="AD95" s="213">
        <v>0</v>
      </c>
      <c r="AE95" s="213">
        <v>0</v>
      </c>
      <c r="AF95" s="213">
        <v>0</v>
      </c>
      <c r="AG95" s="213">
        <v>0</v>
      </c>
      <c r="AH95" s="213">
        <v>0</v>
      </c>
      <c r="AI95" s="213">
        <v>0</v>
      </c>
      <c r="AJ95" s="213">
        <v>0</v>
      </c>
      <c r="AK95" s="213">
        <v>0</v>
      </c>
      <c r="AL95" s="213">
        <v>0</v>
      </c>
      <c r="AM95" s="213">
        <v>0</v>
      </c>
      <c r="AN95" s="213">
        <v>0</v>
      </c>
      <c r="AO95" s="213">
        <v>0</v>
      </c>
      <c r="AP95" s="213">
        <v>0</v>
      </c>
      <c r="AQ95" s="213">
        <v>0</v>
      </c>
      <c r="AR95" s="213">
        <v>0</v>
      </c>
      <c r="AS95" s="213">
        <v>0</v>
      </c>
      <c r="AT95" s="213">
        <v>0</v>
      </c>
      <c r="AU95" s="213">
        <v>0</v>
      </c>
      <c r="AV95" s="213">
        <v>0</v>
      </c>
      <c r="AW95" s="213">
        <v>0</v>
      </c>
      <c r="AX95" s="213">
        <v>0</v>
      </c>
      <c r="AY95" s="213">
        <v>0</v>
      </c>
      <c r="AZ95" s="213">
        <v>0</v>
      </c>
      <c r="BA95" s="213">
        <v>0</v>
      </c>
      <c r="BB95" s="213">
        <v>0</v>
      </c>
      <c r="BC95" s="213">
        <v>0</v>
      </c>
      <c r="BD95" s="213">
        <v>0</v>
      </c>
      <c r="BE95" s="213">
        <v>0</v>
      </c>
      <c r="BF95" s="213">
        <v>0</v>
      </c>
      <c r="BG95" s="213">
        <v>0</v>
      </c>
      <c r="BH95" s="213">
        <v>0</v>
      </c>
      <c r="BI95" s="213">
        <v>0</v>
      </c>
      <c r="BJ95" s="213">
        <v>0</v>
      </c>
      <c r="BK95" s="213">
        <v>0</v>
      </c>
      <c r="BL95" s="213">
        <v>0</v>
      </c>
      <c r="BM95" s="213">
        <v>0</v>
      </c>
      <c r="BN95" s="213">
        <v>0</v>
      </c>
      <c r="BO95" s="213">
        <v>0</v>
      </c>
      <c r="BP95" s="213">
        <v>0</v>
      </c>
      <c r="BQ95" s="213">
        <v>0</v>
      </c>
      <c r="BR95" s="213">
        <v>0</v>
      </c>
      <c r="BS95" s="213">
        <v>0</v>
      </c>
      <c r="BT95" s="213">
        <v>0</v>
      </c>
      <c r="BU95" s="213">
        <v>0</v>
      </c>
      <c r="BV95" s="213">
        <v>0</v>
      </c>
      <c r="BW95" s="213">
        <v>0</v>
      </c>
      <c r="BX95" s="213">
        <v>0</v>
      </c>
      <c r="BY95" s="213">
        <v>0</v>
      </c>
      <c r="BZ95" s="213">
        <v>0</v>
      </c>
      <c r="CA95" s="213">
        <v>0</v>
      </c>
      <c r="CB95" s="213">
        <v>0</v>
      </c>
      <c r="CC95" s="213">
        <v>0</v>
      </c>
      <c r="CD95" s="213">
        <v>0</v>
      </c>
      <c r="CE95" s="213">
        <v>0</v>
      </c>
      <c r="CF95" s="213">
        <v>0</v>
      </c>
      <c r="CG95" s="213">
        <v>0</v>
      </c>
      <c r="CH95" s="213">
        <v>0</v>
      </c>
      <c r="CI95" s="213">
        <v>0</v>
      </c>
      <c r="CJ95" s="213">
        <v>0</v>
      </c>
      <c r="CK95" s="213">
        <v>0</v>
      </c>
      <c r="CL95" s="213">
        <v>0</v>
      </c>
      <c r="CM95" s="213">
        <v>0</v>
      </c>
      <c r="CN95" s="213">
        <v>0</v>
      </c>
      <c r="CO95" s="213">
        <v>0</v>
      </c>
      <c r="CP95" s="213">
        <v>0</v>
      </c>
      <c r="CQ95" s="213">
        <v>0</v>
      </c>
      <c r="CR95" s="213">
        <v>0</v>
      </c>
      <c r="CS95" s="213">
        <v>0</v>
      </c>
      <c r="CT95" s="213">
        <v>0</v>
      </c>
      <c r="CU95" s="213">
        <v>0</v>
      </c>
      <c r="CV95" s="213">
        <v>0</v>
      </c>
      <c r="CW95" s="213">
        <v>0</v>
      </c>
      <c r="CX95" s="213">
        <v>0</v>
      </c>
    </row>
    <row r="96" spans="1:102" ht="13.8" x14ac:dyDescent="0.3">
      <c r="A96" s="212" t="s">
        <v>223</v>
      </c>
      <c r="B96" s="214"/>
      <c r="C96" s="214">
        <f t="array" ref="C96:CX96">'Inputs and Outputs'!C136:CX136</f>
        <v>9.9999999999999998E+37</v>
      </c>
      <c r="D96" s="214">
        <v>9.9999999999999998E+37</v>
      </c>
      <c r="E96" s="214">
        <v>9.9999999999999998E+37</v>
      </c>
      <c r="F96" s="214">
        <v>9.9999999999999998E+37</v>
      </c>
      <c r="G96" s="214">
        <v>9.9999999999999998E+37</v>
      </c>
      <c r="H96" s="214">
        <v>9.9999999999999998E+37</v>
      </c>
      <c r="I96" s="214">
        <v>9.9999999999999998E+37</v>
      </c>
      <c r="J96" s="214">
        <v>9.9999999999999998E+37</v>
      </c>
      <c r="K96" s="214">
        <v>9.9999999999999998E+37</v>
      </c>
      <c r="L96" s="214">
        <v>9.9999999999999998E+37</v>
      </c>
      <c r="M96" s="214">
        <v>9.9999999999999998E+37</v>
      </c>
      <c r="N96" s="214">
        <v>9.9999999999999998E+37</v>
      </c>
      <c r="O96" s="214">
        <v>9.9999999999999998E+37</v>
      </c>
      <c r="P96" s="214">
        <v>9.9999999999999998E+37</v>
      </c>
      <c r="Q96" s="214">
        <v>9.9999999999999998E+37</v>
      </c>
      <c r="R96" s="214">
        <v>9.9999999999999998E+37</v>
      </c>
      <c r="S96" s="214">
        <v>9.9999999999999998E+37</v>
      </c>
      <c r="T96" s="214">
        <v>9.9999999999999998E+37</v>
      </c>
      <c r="U96" s="214">
        <v>9.9999999999999998E+37</v>
      </c>
      <c r="V96" s="214">
        <v>9.9999999999999998E+37</v>
      </c>
      <c r="W96" s="214">
        <v>9.9999999999999998E+37</v>
      </c>
      <c r="X96" s="214">
        <v>9.9999999999999998E+37</v>
      </c>
      <c r="Y96" s="214">
        <v>9.9999999999999998E+37</v>
      </c>
      <c r="Z96" s="214">
        <v>9.9999999999999998E+37</v>
      </c>
      <c r="AA96" s="214">
        <v>9.9999999999999998E+37</v>
      </c>
      <c r="AB96" s="214">
        <v>9.9999999999999998E+37</v>
      </c>
      <c r="AC96" s="214">
        <v>9.9999999999999998E+37</v>
      </c>
      <c r="AD96" s="214">
        <v>9.9999999999999998E+37</v>
      </c>
      <c r="AE96" s="214">
        <v>9.9999999999999998E+37</v>
      </c>
      <c r="AF96" s="214">
        <v>9.9999999999999998E+37</v>
      </c>
      <c r="AG96" s="214">
        <v>0</v>
      </c>
      <c r="AH96" s="214">
        <v>0</v>
      </c>
      <c r="AI96" s="214">
        <v>0</v>
      </c>
      <c r="AJ96" s="214">
        <v>0</v>
      </c>
      <c r="AK96" s="214">
        <v>0</v>
      </c>
      <c r="AL96" s="214">
        <v>0</v>
      </c>
      <c r="AM96" s="214">
        <v>0</v>
      </c>
      <c r="AN96" s="214">
        <v>0</v>
      </c>
      <c r="AO96" s="214">
        <v>0</v>
      </c>
      <c r="AP96" s="214">
        <v>0</v>
      </c>
      <c r="AQ96" s="214">
        <v>0</v>
      </c>
      <c r="AR96" s="214">
        <v>0</v>
      </c>
      <c r="AS96" s="214">
        <v>0</v>
      </c>
      <c r="AT96" s="214">
        <v>0</v>
      </c>
      <c r="AU96" s="214">
        <v>0</v>
      </c>
      <c r="AV96" s="214">
        <v>0</v>
      </c>
      <c r="AW96" s="214">
        <v>0</v>
      </c>
      <c r="AX96" s="214">
        <v>0</v>
      </c>
      <c r="AY96" s="214">
        <v>0</v>
      </c>
      <c r="AZ96" s="214">
        <v>0</v>
      </c>
      <c r="BA96" s="214">
        <v>0</v>
      </c>
      <c r="BB96" s="214">
        <v>0</v>
      </c>
      <c r="BC96" s="214">
        <v>0</v>
      </c>
      <c r="BD96" s="214">
        <v>0</v>
      </c>
      <c r="BE96" s="214">
        <v>0</v>
      </c>
      <c r="BF96" s="214">
        <v>0</v>
      </c>
      <c r="BG96" s="214">
        <v>0</v>
      </c>
      <c r="BH96" s="214">
        <v>0</v>
      </c>
      <c r="BI96" s="214">
        <v>0</v>
      </c>
      <c r="BJ96" s="214">
        <v>0</v>
      </c>
      <c r="BK96" s="214">
        <v>0</v>
      </c>
      <c r="BL96" s="214">
        <v>0</v>
      </c>
      <c r="BM96" s="214">
        <v>0</v>
      </c>
      <c r="BN96" s="214">
        <v>0</v>
      </c>
      <c r="BO96" s="214">
        <v>0</v>
      </c>
      <c r="BP96" s="214">
        <v>0</v>
      </c>
      <c r="BQ96" s="214">
        <v>0</v>
      </c>
      <c r="BR96" s="214">
        <v>0</v>
      </c>
      <c r="BS96" s="214">
        <v>0</v>
      </c>
      <c r="BT96" s="214">
        <v>0</v>
      </c>
      <c r="BU96" s="214">
        <v>0</v>
      </c>
      <c r="BV96" s="214">
        <v>0</v>
      </c>
      <c r="BW96" s="214">
        <v>0</v>
      </c>
      <c r="BX96" s="214">
        <v>0</v>
      </c>
      <c r="BY96" s="214">
        <v>0</v>
      </c>
      <c r="BZ96" s="214">
        <v>0</v>
      </c>
      <c r="CA96" s="214">
        <v>0</v>
      </c>
      <c r="CB96" s="214">
        <v>0</v>
      </c>
      <c r="CC96" s="214">
        <v>0</v>
      </c>
      <c r="CD96" s="214">
        <v>0</v>
      </c>
      <c r="CE96" s="214">
        <v>0</v>
      </c>
      <c r="CF96" s="214">
        <v>0</v>
      </c>
      <c r="CG96" s="214">
        <v>0</v>
      </c>
      <c r="CH96" s="214">
        <v>0</v>
      </c>
      <c r="CI96" s="214">
        <v>0</v>
      </c>
      <c r="CJ96" s="214">
        <v>0</v>
      </c>
      <c r="CK96" s="214">
        <v>0</v>
      </c>
      <c r="CL96" s="214">
        <v>0</v>
      </c>
      <c r="CM96" s="214">
        <v>0</v>
      </c>
      <c r="CN96" s="214">
        <v>0</v>
      </c>
      <c r="CO96" s="214">
        <v>0</v>
      </c>
      <c r="CP96" s="214">
        <v>0</v>
      </c>
      <c r="CQ96" s="214">
        <v>0</v>
      </c>
      <c r="CR96" s="214">
        <v>0</v>
      </c>
      <c r="CS96" s="214">
        <v>0</v>
      </c>
      <c r="CT96" s="214">
        <v>0</v>
      </c>
      <c r="CU96" s="214">
        <v>0</v>
      </c>
      <c r="CV96" s="214">
        <v>0</v>
      </c>
      <c r="CW96" s="214">
        <v>0</v>
      </c>
      <c r="CX96" s="214">
        <v>0</v>
      </c>
    </row>
    <row r="97" spans="1:102" ht="13.8" x14ac:dyDescent="0.3">
      <c r="A97" s="211" t="s">
        <v>224</v>
      </c>
      <c r="B97" s="76"/>
      <c r="C97" s="76">
        <f>MIN(C$96,C$95/100*$B$94)</f>
        <v>6596100</v>
      </c>
      <c r="D97" s="76">
        <f t="shared" ref="D97:BO97" si="71">MIN(D$96,D$95/100*$B$94)</f>
        <v>0</v>
      </c>
      <c r="E97" s="76">
        <f t="shared" si="71"/>
        <v>0</v>
      </c>
      <c r="F97" s="76">
        <f t="shared" si="71"/>
        <v>0</v>
      </c>
      <c r="G97" s="76">
        <f t="shared" si="71"/>
        <v>0</v>
      </c>
      <c r="H97" s="76">
        <f t="shared" si="71"/>
        <v>0</v>
      </c>
      <c r="I97" s="76">
        <f t="shared" si="71"/>
        <v>0</v>
      </c>
      <c r="J97" s="76">
        <f t="shared" si="71"/>
        <v>0</v>
      </c>
      <c r="K97" s="76">
        <f t="shared" si="71"/>
        <v>0</v>
      </c>
      <c r="L97" s="76">
        <f t="shared" si="71"/>
        <v>0</v>
      </c>
      <c r="M97" s="76">
        <f t="shared" si="71"/>
        <v>0</v>
      </c>
      <c r="N97" s="76">
        <f t="shared" si="71"/>
        <v>0</v>
      </c>
      <c r="O97" s="76">
        <f t="shared" si="71"/>
        <v>0</v>
      </c>
      <c r="P97" s="76">
        <f t="shared" si="71"/>
        <v>0</v>
      </c>
      <c r="Q97" s="76">
        <f t="shared" si="71"/>
        <v>0</v>
      </c>
      <c r="R97" s="76">
        <f t="shared" si="71"/>
        <v>0</v>
      </c>
      <c r="S97" s="76">
        <f t="shared" si="71"/>
        <v>0</v>
      </c>
      <c r="T97" s="76">
        <f t="shared" si="71"/>
        <v>0</v>
      </c>
      <c r="U97" s="76">
        <f t="shared" si="71"/>
        <v>0</v>
      </c>
      <c r="V97" s="76">
        <f t="shared" si="71"/>
        <v>0</v>
      </c>
      <c r="W97" s="76">
        <f t="shared" si="71"/>
        <v>0</v>
      </c>
      <c r="X97" s="76">
        <f t="shared" si="71"/>
        <v>0</v>
      </c>
      <c r="Y97" s="76">
        <f t="shared" si="71"/>
        <v>0</v>
      </c>
      <c r="Z97" s="76">
        <f t="shared" si="71"/>
        <v>0</v>
      </c>
      <c r="AA97" s="76">
        <f t="shared" si="71"/>
        <v>0</v>
      </c>
      <c r="AB97" s="76">
        <f t="shared" si="71"/>
        <v>0</v>
      </c>
      <c r="AC97" s="76">
        <f t="shared" si="71"/>
        <v>0</v>
      </c>
      <c r="AD97" s="76">
        <f t="shared" si="71"/>
        <v>0</v>
      </c>
      <c r="AE97" s="76">
        <f t="shared" si="71"/>
        <v>0</v>
      </c>
      <c r="AF97" s="76">
        <f t="shared" si="71"/>
        <v>0</v>
      </c>
      <c r="AG97" s="76">
        <f t="shared" si="71"/>
        <v>0</v>
      </c>
      <c r="AH97" s="76">
        <f t="shared" si="71"/>
        <v>0</v>
      </c>
      <c r="AI97" s="76">
        <f t="shared" si="71"/>
        <v>0</v>
      </c>
      <c r="AJ97" s="76">
        <f t="shared" si="71"/>
        <v>0</v>
      </c>
      <c r="AK97" s="76">
        <f t="shared" si="71"/>
        <v>0</v>
      </c>
      <c r="AL97" s="76">
        <f t="shared" si="71"/>
        <v>0</v>
      </c>
      <c r="AM97" s="76">
        <f t="shared" si="71"/>
        <v>0</v>
      </c>
      <c r="AN97" s="76">
        <f t="shared" si="71"/>
        <v>0</v>
      </c>
      <c r="AO97" s="76">
        <f t="shared" si="71"/>
        <v>0</v>
      </c>
      <c r="AP97" s="76">
        <f t="shared" si="71"/>
        <v>0</v>
      </c>
      <c r="AQ97" s="76">
        <f t="shared" si="71"/>
        <v>0</v>
      </c>
      <c r="AR97" s="76">
        <f t="shared" si="71"/>
        <v>0</v>
      </c>
      <c r="AS97" s="76">
        <f t="shared" si="71"/>
        <v>0</v>
      </c>
      <c r="AT97" s="76">
        <f t="shared" si="71"/>
        <v>0</v>
      </c>
      <c r="AU97" s="76">
        <f t="shared" si="71"/>
        <v>0</v>
      </c>
      <c r="AV97" s="76">
        <f t="shared" si="71"/>
        <v>0</v>
      </c>
      <c r="AW97" s="76">
        <f t="shared" si="71"/>
        <v>0</v>
      </c>
      <c r="AX97" s="76">
        <f t="shared" si="71"/>
        <v>0</v>
      </c>
      <c r="AY97" s="76">
        <f t="shared" si="71"/>
        <v>0</v>
      </c>
      <c r="AZ97" s="76">
        <f t="shared" si="71"/>
        <v>0</v>
      </c>
      <c r="BA97" s="76">
        <f t="shared" si="71"/>
        <v>0</v>
      </c>
      <c r="BB97" s="76">
        <f t="shared" si="71"/>
        <v>0</v>
      </c>
      <c r="BC97" s="76">
        <f t="shared" si="71"/>
        <v>0</v>
      </c>
      <c r="BD97" s="76">
        <f t="shared" si="71"/>
        <v>0</v>
      </c>
      <c r="BE97" s="76">
        <f t="shared" si="71"/>
        <v>0</v>
      </c>
      <c r="BF97" s="76">
        <f t="shared" si="71"/>
        <v>0</v>
      </c>
      <c r="BG97" s="76">
        <f t="shared" si="71"/>
        <v>0</v>
      </c>
      <c r="BH97" s="76">
        <f t="shared" si="71"/>
        <v>0</v>
      </c>
      <c r="BI97" s="76">
        <f t="shared" si="71"/>
        <v>0</v>
      </c>
      <c r="BJ97" s="76">
        <f t="shared" si="71"/>
        <v>0</v>
      </c>
      <c r="BK97" s="76">
        <f t="shared" si="71"/>
        <v>0</v>
      </c>
      <c r="BL97" s="76">
        <f t="shared" si="71"/>
        <v>0</v>
      </c>
      <c r="BM97" s="76">
        <f t="shared" si="71"/>
        <v>0</v>
      </c>
      <c r="BN97" s="76">
        <f t="shared" si="71"/>
        <v>0</v>
      </c>
      <c r="BO97" s="76">
        <f t="shared" si="71"/>
        <v>0</v>
      </c>
      <c r="BP97" s="76">
        <f t="shared" ref="BP97:CX97" si="72">MIN(BP$96,BP$95/100*$B$94)</f>
        <v>0</v>
      </c>
      <c r="BQ97" s="76">
        <f t="shared" si="72"/>
        <v>0</v>
      </c>
      <c r="BR97" s="76">
        <f t="shared" si="72"/>
        <v>0</v>
      </c>
      <c r="BS97" s="76">
        <f t="shared" si="72"/>
        <v>0</v>
      </c>
      <c r="BT97" s="76">
        <f t="shared" si="72"/>
        <v>0</v>
      </c>
      <c r="BU97" s="76">
        <f t="shared" si="72"/>
        <v>0</v>
      </c>
      <c r="BV97" s="76">
        <f t="shared" si="72"/>
        <v>0</v>
      </c>
      <c r="BW97" s="76">
        <f t="shared" si="72"/>
        <v>0</v>
      </c>
      <c r="BX97" s="76">
        <f t="shared" si="72"/>
        <v>0</v>
      </c>
      <c r="BY97" s="76">
        <f t="shared" si="72"/>
        <v>0</v>
      </c>
      <c r="BZ97" s="76">
        <f t="shared" si="72"/>
        <v>0</v>
      </c>
      <c r="CA97" s="76">
        <f t="shared" si="72"/>
        <v>0</v>
      </c>
      <c r="CB97" s="76">
        <f t="shared" si="72"/>
        <v>0</v>
      </c>
      <c r="CC97" s="76">
        <f t="shared" si="72"/>
        <v>0</v>
      </c>
      <c r="CD97" s="76">
        <f t="shared" si="72"/>
        <v>0</v>
      </c>
      <c r="CE97" s="76">
        <f t="shared" si="72"/>
        <v>0</v>
      </c>
      <c r="CF97" s="76">
        <f t="shared" si="72"/>
        <v>0</v>
      </c>
      <c r="CG97" s="76">
        <f t="shared" si="72"/>
        <v>0</v>
      </c>
      <c r="CH97" s="76">
        <f t="shared" si="72"/>
        <v>0</v>
      </c>
      <c r="CI97" s="76">
        <f t="shared" si="72"/>
        <v>0</v>
      </c>
      <c r="CJ97" s="76">
        <f t="shared" si="72"/>
        <v>0</v>
      </c>
      <c r="CK97" s="76">
        <f t="shared" si="72"/>
        <v>0</v>
      </c>
      <c r="CL97" s="76">
        <f t="shared" si="72"/>
        <v>0</v>
      </c>
      <c r="CM97" s="76">
        <f t="shared" si="72"/>
        <v>0</v>
      </c>
      <c r="CN97" s="76">
        <f t="shared" si="72"/>
        <v>0</v>
      </c>
      <c r="CO97" s="76">
        <f t="shared" si="72"/>
        <v>0</v>
      </c>
      <c r="CP97" s="76">
        <f t="shared" si="72"/>
        <v>0</v>
      </c>
      <c r="CQ97" s="76">
        <f t="shared" si="72"/>
        <v>0</v>
      </c>
      <c r="CR97" s="76">
        <f t="shared" si="72"/>
        <v>0</v>
      </c>
      <c r="CS97" s="76">
        <f t="shared" si="72"/>
        <v>0</v>
      </c>
      <c r="CT97" s="76">
        <f t="shared" si="72"/>
        <v>0</v>
      </c>
      <c r="CU97" s="76">
        <f t="shared" si="72"/>
        <v>0</v>
      </c>
      <c r="CV97" s="76">
        <f t="shared" si="72"/>
        <v>0</v>
      </c>
      <c r="CW97" s="76">
        <f t="shared" si="72"/>
        <v>0</v>
      </c>
      <c r="CX97" s="76">
        <f t="shared" si="72"/>
        <v>0</v>
      </c>
    </row>
    <row r="98" spans="1:102" ht="13.8" x14ac:dyDescent="0.3">
      <c r="A98" s="211" t="s">
        <v>61</v>
      </c>
      <c r="B98" s="76"/>
      <c r="C98" s="76">
        <f>C$93+C$97</f>
        <v>6596100</v>
      </c>
      <c r="D98" s="76">
        <f t="shared" ref="D98:BO98" si="73">D$93+D$97</f>
        <v>0</v>
      </c>
      <c r="E98" s="76">
        <f t="shared" si="73"/>
        <v>0</v>
      </c>
      <c r="F98" s="76">
        <f t="shared" si="73"/>
        <v>0</v>
      </c>
      <c r="G98" s="76">
        <f t="shared" si="73"/>
        <v>0</v>
      </c>
      <c r="H98" s="76">
        <f t="shared" si="73"/>
        <v>0</v>
      </c>
      <c r="I98" s="76">
        <f t="shared" si="73"/>
        <v>0</v>
      </c>
      <c r="J98" s="76">
        <f t="shared" si="73"/>
        <v>0</v>
      </c>
      <c r="K98" s="76">
        <f t="shared" si="73"/>
        <v>0</v>
      </c>
      <c r="L98" s="76">
        <f t="shared" si="73"/>
        <v>0</v>
      </c>
      <c r="M98" s="76">
        <f t="shared" si="73"/>
        <v>0</v>
      </c>
      <c r="N98" s="76">
        <f t="shared" si="73"/>
        <v>0</v>
      </c>
      <c r="O98" s="76">
        <f t="shared" si="73"/>
        <v>0</v>
      </c>
      <c r="P98" s="76">
        <f t="shared" si="73"/>
        <v>0</v>
      </c>
      <c r="Q98" s="76">
        <f t="shared" si="73"/>
        <v>0</v>
      </c>
      <c r="R98" s="76">
        <f t="shared" si="73"/>
        <v>0</v>
      </c>
      <c r="S98" s="76">
        <f t="shared" si="73"/>
        <v>0</v>
      </c>
      <c r="T98" s="76">
        <f t="shared" si="73"/>
        <v>0</v>
      </c>
      <c r="U98" s="76">
        <f t="shared" si="73"/>
        <v>0</v>
      </c>
      <c r="V98" s="76">
        <f t="shared" si="73"/>
        <v>0</v>
      </c>
      <c r="W98" s="76">
        <f t="shared" si="73"/>
        <v>0</v>
      </c>
      <c r="X98" s="76">
        <f t="shared" si="73"/>
        <v>0</v>
      </c>
      <c r="Y98" s="76">
        <f t="shared" si="73"/>
        <v>0</v>
      </c>
      <c r="Z98" s="76">
        <f t="shared" si="73"/>
        <v>0</v>
      </c>
      <c r="AA98" s="76">
        <f t="shared" si="73"/>
        <v>0</v>
      </c>
      <c r="AB98" s="76">
        <f t="shared" si="73"/>
        <v>0</v>
      </c>
      <c r="AC98" s="76">
        <f t="shared" si="73"/>
        <v>0</v>
      </c>
      <c r="AD98" s="76">
        <f t="shared" si="73"/>
        <v>0</v>
      </c>
      <c r="AE98" s="76">
        <f t="shared" si="73"/>
        <v>0</v>
      </c>
      <c r="AF98" s="76">
        <f t="shared" si="73"/>
        <v>0</v>
      </c>
      <c r="AG98" s="76">
        <f t="shared" si="73"/>
        <v>0</v>
      </c>
      <c r="AH98" s="76">
        <f t="shared" si="73"/>
        <v>0</v>
      </c>
      <c r="AI98" s="76">
        <f t="shared" si="73"/>
        <v>0</v>
      </c>
      <c r="AJ98" s="76">
        <f t="shared" si="73"/>
        <v>0</v>
      </c>
      <c r="AK98" s="76">
        <f t="shared" si="73"/>
        <v>0</v>
      </c>
      <c r="AL98" s="76">
        <f t="shared" si="73"/>
        <v>0</v>
      </c>
      <c r="AM98" s="76">
        <f t="shared" si="73"/>
        <v>0</v>
      </c>
      <c r="AN98" s="76">
        <f t="shared" si="73"/>
        <v>0</v>
      </c>
      <c r="AO98" s="76">
        <f t="shared" si="73"/>
        <v>0</v>
      </c>
      <c r="AP98" s="76">
        <f t="shared" si="73"/>
        <v>0</v>
      </c>
      <c r="AQ98" s="76">
        <f t="shared" si="73"/>
        <v>0</v>
      </c>
      <c r="AR98" s="76">
        <f t="shared" si="73"/>
        <v>0</v>
      </c>
      <c r="AS98" s="76">
        <f t="shared" si="73"/>
        <v>0</v>
      </c>
      <c r="AT98" s="76">
        <f t="shared" si="73"/>
        <v>0</v>
      </c>
      <c r="AU98" s="76">
        <f t="shared" si="73"/>
        <v>0</v>
      </c>
      <c r="AV98" s="76">
        <f t="shared" si="73"/>
        <v>0</v>
      </c>
      <c r="AW98" s="76">
        <f t="shared" si="73"/>
        <v>0</v>
      </c>
      <c r="AX98" s="76">
        <f t="shared" si="73"/>
        <v>0</v>
      </c>
      <c r="AY98" s="76">
        <f t="shared" si="73"/>
        <v>0</v>
      </c>
      <c r="AZ98" s="76">
        <f t="shared" si="73"/>
        <v>0</v>
      </c>
      <c r="BA98" s="76">
        <f t="shared" si="73"/>
        <v>0</v>
      </c>
      <c r="BB98" s="76">
        <f t="shared" si="73"/>
        <v>0</v>
      </c>
      <c r="BC98" s="76">
        <f t="shared" si="73"/>
        <v>0</v>
      </c>
      <c r="BD98" s="76">
        <f t="shared" si="73"/>
        <v>0</v>
      </c>
      <c r="BE98" s="76">
        <f t="shared" si="73"/>
        <v>0</v>
      </c>
      <c r="BF98" s="76">
        <f t="shared" si="73"/>
        <v>0</v>
      </c>
      <c r="BG98" s="76">
        <f t="shared" si="73"/>
        <v>0</v>
      </c>
      <c r="BH98" s="76">
        <f t="shared" si="73"/>
        <v>0</v>
      </c>
      <c r="BI98" s="76">
        <f t="shared" si="73"/>
        <v>0</v>
      </c>
      <c r="BJ98" s="76">
        <f t="shared" si="73"/>
        <v>0</v>
      </c>
      <c r="BK98" s="76">
        <f t="shared" si="73"/>
        <v>0</v>
      </c>
      <c r="BL98" s="76">
        <f t="shared" si="73"/>
        <v>0</v>
      </c>
      <c r="BM98" s="76">
        <f t="shared" si="73"/>
        <v>0</v>
      </c>
      <c r="BN98" s="76">
        <f t="shared" si="73"/>
        <v>0</v>
      </c>
      <c r="BO98" s="76">
        <f t="shared" si="73"/>
        <v>0</v>
      </c>
      <c r="BP98" s="76">
        <f t="shared" ref="BP98:CX98" si="74">BP$93+BP$97</f>
        <v>0</v>
      </c>
      <c r="BQ98" s="76">
        <f t="shared" si="74"/>
        <v>0</v>
      </c>
      <c r="BR98" s="76">
        <f t="shared" si="74"/>
        <v>0</v>
      </c>
      <c r="BS98" s="76">
        <f t="shared" si="74"/>
        <v>0</v>
      </c>
      <c r="BT98" s="76">
        <f t="shared" si="74"/>
        <v>0</v>
      </c>
      <c r="BU98" s="76">
        <f t="shared" si="74"/>
        <v>0</v>
      </c>
      <c r="BV98" s="76">
        <f t="shared" si="74"/>
        <v>0</v>
      </c>
      <c r="BW98" s="76">
        <f t="shared" si="74"/>
        <v>0</v>
      </c>
      <c r="BX98" s="76">
        <f t="shared" si="74"/>
        <v>0</v>
      </c>
      <c r="BY98" s="76">
        <f t="shared" si="74"/>
        <v>0</v>
      </c>
      <c r="BZ98" s="76">
        <f t="shared" si="74"/>
        <v>0</v>
      </c>
      <c r="CA98" s="76">
        <f t="shared" si="74"/>
        <v>0</v>
      </c>
      <c r="CB98" s="76">
        <f t="shared" si="74"/>
        <v>0</v>
      </c>
      <c r="CC98" s="76">
        <f t="shared" si="74"/>
        <v>0</v>
      </c>
      <c r="CD98" s="76">
        <f t="shared" si="74"/>
        <v>0</v>
      </c>
      <c r="CE98" s="76">
        <f t="shared" si="74"/>
        <v>0</v>
      </c>
      <c r="CF98" s="76">
        <f t="shared" si="74"/>
        <v>0</v>
      </c>
      <c r="CG98" s="76">
        <f t="shared" si="74"/>
        <v>0</v>
      </c>
      <c r="CH98" s="76">
        <f t="shared" si="74"/>
        <v>0</v>
      </c>
      <c r="CI98" s="76">
        <f t="shared" si="74"/>
        <v>0</v>
      </c>
      <c r="CJ98" s="76">
        <f t="shared" si="74"/>
        <v>0</v>
      </c>
      <c r="CK98" s="76">
        <f t="shared" si="74"/>
        <v>0</v>
      </c>
      <c r="CL98" s="76">
        <f t="shared" si="74"/>
        <v>0</v>
      </c>
      <c r="CM98" s="76">
        <f t="shared" si="74"/>
        <v>0</v>
      </c>
      <c r="CN98" s="76">
        <f t="shared" si="74"/>
        <v>0</v>
      </c>
      <c r="CO98" s="76">
        <f t="shared" si="74"/>
        <v>0</v>
      </c>
      <c r="CP98" s="76">
        <f t="shared" si="74"/>
        <v>0</v>
      </c>
      <c r="CQ98" s="76">
        <f t="shared" si="74"/>
        <v>0</v>
      </c>
      <c r="CR98" s="76">
        <f t="shared" si="74"/>
        <v>0</v>
      </c>
      <c r="CS98" s="76">
        <f t="shared" si="74"/>
        <v>0</v>
      </c>
      <c r="CT98" s="76">
        <f t="shared" si="74"/>
        <v>0</v>
      </c>
      <c r="CU98" s="76">
        <f t="shared" si="74"/>
        <v>0</v>
      </c>
      <c r="CV98" s="76">
        <f t="shared" si="74"/>
        <v>0</v>
      </c>
      <c r="CW98" s="76">
        <f t="shared" si="74"/>
        <v>0</v>
      </c>
      <c r="CX98" s="76">
        <f t="shared" si="74"/>
        <v>0</v>
      </c>
    </row>
    <row r="99" spans="1:102" x14ac:dyDescent="0.25">
      <c r="A99" s="9"/>
      <c r="B99" s="76"/>
      <c r="C99" s="76"/>
      <c r="D99" s="76"/>
      <c r="E99" s="76"/>
      <c r="F99" s="76"/>
      <c r="G99" s="76"/>
      <c r="H99" s="76"/>
      <c r="I99" s="76"/>
      <c r="J99" s="76"/>
      <c r="K99" s="76"/>
      <c r="L99" s="76"/>
      <c r="M99" s="76"/>
      <c r="N99" s="76"/>
      <c r="O99" s="76"/>
      <c r="P99" s="76"/>
      <c r="Q99" s="76"/>
      <c r="R99" s="76"/>
      <c r="S99" s="76"/>
      <c r="T99" s="76"/>
      <c r="U99" s="76"/>
      <c r="V99" s="76"/>
      <c r="W99" s="76"/>
      <c r="X99" s="76"/>
      <c r="Y99" s="76"/>
      <c r="Z99" s="76"/>
      <c r="AA99" s="76"/>
      <c r="AB99" s="76"/>
      <c r="AC99" s="76"/>
      <c r="AD99" s="76"/>
      <c r="AE99" s="76"/>
      <c r="AF99" s="76"/>
      <c r="AG99" s="76"/>
      <c r="AH99" s="76"/>
      <c r="AI99" s="76"/>
      <c r="AJ99" s="76"/>
      <c r="AK99" s="76"/>
      <c r="AL99" s="76"/>
      <c r="AM99" s="76"/>
      <c r="AN99" s="76"/>
      <c r="AO99" s="76"/>
      <c r="AP99" s="76"/>
      <c r="AQ99" s="76"/>
      <c r="AR99" s="76"/>
      <c r="AS99" s="76"/>
      <c r="AT99" s="76"/>
      <c r="AU99" s="76"/>
      <c r="AV99" s="76"/>
      <c r="AW99" s="76"/>
      <c r="AX99" s="76"/>
      <c r="AY99" s="76"/>
      <c r="AZ99" s="76"/>
      <c r="BA99" s="76"/>
      <c r="BB99" s="76"/>
      <c r="BC99" s="76"/>
      <c r="BD99" s="76"/>
      <c r="BE99" s="76"/>
      <c r="BF99" s="76"/>
      <c r="BG99" s="76"/>
      <c r="BH99" s="76"/>
      <c r="BI99" s="76"/>
      <c r="BJ99" s="76"/>
      <c r="BK99" s="76"/>
      <c r="BL99" s="76"/>
      <c r="BM99" s="76"/>
      <c r="BN99" s="76"/>
      <c r="BO99" s="76"/>
      <c r="BP99" s="76"/>
      <c r="BQ99" s="76"/>
      <c r="BR99" s="76"/>
      <c r="BS99" s="76"/>
      <c r="BT99" s="76"/>
      <c r="BU99" s="76"/>
      <c r="BV99" s="76"/>
      <c r="BW99" s="76"/>
      <c r="BX99" s="76"/>
      <c r="BY99" s="76"/>
      <c r="BZ99" s="76"/>
      <c r="CA99" s="76"/>
      <c r="CB99" s="76"/>
      <c r="CC99" s="76"/>
      <c r="CD99" s="76"/>
      <c r="CE99" s="76"/>
      <c r="CF99" s="76"/>
      <c r="CG99" s="76"/>
      <c r="CH99" s="76"/>
      <c r="CI99" s="76"/>
      <c r="CJ99" s="76"/>
      <c r="CK99" s="76"/>
      <c r="CL99" s="76"/>
      <c r="CM99" s="76"/>
      <c r="CN99" s="76"/>
      <c r="CO99" s="76"/>
      <c r="CP99" s="76"/>
      <c r="CQ99" s="76"/>
      <c r="CR99" s="76"/>
      <c r="CS99" s="76"/>
      <c r="CT99" s="76"/>
      <c r="CU99" s="76"/>
      <c r="CV99" s="76"/>
      <c r="CW99" s="76"/>
      <c r="CX99" s="76"/>
    </row>
    <row r="100" spans="1:102" x14ac:dyDescent="0.25">
      <c r="A100" s="59" t="s">
        <v>157</v>
      </c>
      <c r="B100" s="71"/>
      <c r="C100" s="72"/>
      <c r="D100" s="72"/>
      <c r="E100" s="72"/>
      <c r="F100" s="72"/>
      <c r="G100" s="72"/>
      <c r="H100" s="72"/>
      <c r="I100" s="72"/>
      <c r="J100" s="72"/>
      <c r="K100" s="72"/>
      <c r="L100" s="72"/>
      <c r="M100" s="72"/>
      <c r="N100" s="72"/>
      <c r="O100" s="72"/>
      <c r="P100" s="72"/>
      <c r="Q100" s="72"/>
      <c r="R100" s="72"/>
      <c r="S100" s="72"/>
      <c r="T100" s="72"/>
      <c r="U100" s="72"/>
      <c r="V100" s="72"/>
      <c r="W100" s="72"/>
      <c r="X100" s="72"/>
      <c r="Y100" s="72"/>
      <c r="Z100" s="72"/>
      <c r="AA100" s="72"/>
      <c r="AB100" s="72"/>
      <c r="AC100" s="72"/>
      <c r="AD100" s="72"/>
      <c r="AE100" s="72"/>
      <c r="AF100" s="72"/>
      <c r="AG100" s="72"/>
      <c r="AH100" s="72"/>
      <c r="AI100" s="72"/>
      <c r="AJ100" s="72"/>
      <c r="AK100" s="72"/>
      <c r="AL100" s="72"/>
      <c r="AM100" s="72"/>
      <c r="AN100" s="72"/>
      <c r="AO100" s="72"/>
      <c r="AP100" s="72"/>
      <c r="AQ100" s="72"/>
      <c r="AR100" s="72"/>
      <c r="AS100" s="72"/>
      <c r="AT100" s="72"/>
      <c r="AU100" s="72"/>
      <c r="AV100" s="72"/>
      <c r="AW100" s="72"/>
      <c r="AX100" s="72"/>
      <c r="AY100" s="72"/>
      <c r="AZ100" s="72"/>
      <c r="BA100" s="72"/>
      <c r="BB100" s="72"/>
      <c r="BC100" s="72"/>
      <c r="BD100" s="72"/>
      <c r="BE100" s="72"/>
      <c r="BF100" s="72"/>
      <c r="BG100" s="72"/>
      <c r="BH100" s="72"/>
      <c r="BI100" s="72"/>
      <c r="BJ100" s="72"/>
      <c r="BK100" s="72"/>
      <c r="BL100" s="72"/>
      <c r="BM100" s="72"/>
      <c r="BN100" s="72"/>
      <c r="BO100" s="72"/>
      <c r="BP100" s="72"/>
      <c r="BQ100" s="72"/>
      <c r="BR100" s="72"/>
      <c r="BS100" s="72"/>
      <c r="BT100" s="72"/>
      <c r="BU100" s="72"/>
      <c r="BV100" s="72"/>
      <c r="BW100" s="72"/>
      <c r="BX100" s="72"/>
      <c r="BY100" s="72"/>
      <c r="BZ100" s="72"/>
      <c r="CA100" s="72"/>
      <c r="CB100" s="72"/>
      <c r="CC100" s="72"/>
      <c r="CD100" s="72"/>
      <c r="CE100" s="72"/>
      <c r="CF100" s="72"/>
      <c r="CG100" s="72"/>
      <c r="CH100" s="72"/>
      <c r="CI100" s="72"/>
      <c r="CJ100" s="72"/>
      <c r="CK100" s="72"/>
      <c r="CL100" s="72"/>
      <c r="CM100" s="72"/>
      <c r="CN100" s="72"/>
      <c r="CO100" s="72"/>
      <c r="CP100" s="72"/>
      <c r="CQ100" s="72"/>
      <c r="CR100" s="72"/>
      <c r="CS100" s="72"/>
      <c r="CT100" s="72"/>
      <c r="CU100" s="72"/>
      <c r="CV100" s="72"/>
      <c r="CW100" s="72"/>
      <c r="CX100" s="68"/>
    </row>
    <row r="101" spans="1:102" x14ac:dyDescent="0.25">
      <c r="A101" s="55" t="s">
        <v>68</v>
      </c>
      <c r="B101" s="5"/>
      <c r="C101" s="76">
        <f>IF(ISNUMBER(outYear),IF(ibi_fed_amount_tax_sta="Yes",ibi_fed_amount,0)+IF(ibi_sta_amount_tax_sta="Yes",ibi_sta_amount,0)+IF(ibi_uti_amount_tax_sta="Yes",ibi_uti_amount,0)+IF(ibi_oth_amount_tax_sta="Yes",ibi_oth_amount,0)+IF(ibi_fed_percent_tax_sta="Yes",MIN(ibi_fed_percent/100*total_installed_cost,ibi_fed_percent_maxvalue),0)+IF(ibi_sta_percent_tax_sta="Yes",MIN(ibi_sta_percent/100*total_installed_cost,ibi_sta_percent_maxvalue),0)+IF(ibi_uti_percent_tax_sta="Yes",MIN(ibi_uti_percent/100*total_installed_cost,ibi_uti_percent_maxvalue),0)+IF(ibi_oth_percent_tax_sta="Yes",MIN(ibi_oth_percent/100*total_installed_cost,ibi_oth_percent_maxvalue),0)+IF(cbi_fed_tax_sta="Yes",B71,0)+IF(cbi_sta_tax_sta="Yes",B72,0)+IF(cbi_uti_tax_sta="Yes",B73,0)+IF(cbi_oth_tax_sta="Yes",B74,0)+IF(pbi_fed_tax_sta="Yes",C77,0)+IF(pbi_sta_tax_sta="Yes",C78,0)+IF(pbi_uti_tax_sta="Yes",C79,0)+IF(pbi_oth_tax_sta="Yes",C80,0),"")</f>
        <v>3439500</v>
      </c>
      <c r="D101" s="76">
        <f t="shared" ref="D101:AI101" si="75">IF(ISNUMBER(outYear),IF(pbi_fed_tax_sta="Yes",D77,0)+IF(pbi_sta_tax_sta="Yes",D78,0)+IF(pbi_uti_tax_sta="Yes",D79,0)+IF(pbi_oth_tax_sta="Yes",D80,0),"")</f>
        <v>3130840</v>
      </c>
      <c r="E101" s="76">
        <f t="shared" si="75"/>
        <v>3096340</v>
      </c>
      <c r="F101" s="76">
        <f t="shared" si="75"/>
        <v>3081080</v>
      </c>
      <c r="G101" s="76">
        <f t="shared" si="75"/>
        <v>3065940</v>
      </c>
      <c r="H101" s="76">
        <f t="shared" si="75"/>
        <v>3049980</v>
      </c>
      <c r="I101" s="76">
        <f t="shared" si="75"/>
        <v>3033460</v>
      </c>
      <c r="J101" s="76">
        <f t="shared" si="75"/>
        <v>3019380</v>
      </c>
      <c r="K101" s="76">
        <f t="shared" si="75"/>
        <v>3003420</v>
      </c>
      <c r="L101" s="76">
        <f t="shared" si="75"/>
        <v>2986920</v>
      </c>
      <c r="M101" s="76">
        <f t="shared" si="75"/>
        <v>2972180</v>
      </c>
      <c r="N101" s="76">
        <f t="shared" si="75"/>
        <v>2956440</v>
      </c>
      <c r="O101" s="76">
        <f t="shared" si="75"/>
        <v>2940420</v>
      </c>
      <c r="P101" s="76">
        <f t="shared" si="75"/>
        <v>2923960</v>
      </c>
      <c r="Q101" s="76">
        <f t="shared" si="75"/>
        <v>2908740</v>
      </c>
      <c r="R101" s="76">
        <f t="shared" si="75"/>
        <v>2893060</v>
      </c>
      <c r="S101" s="76">
        <f t="shared" si="75"/>
        <v>2876880</v>
      </c>
      <c r="T101" s="76">
        <f t="shared" si="75"/>
        <v>2862020</v>
      </c>
      <c r="U101" s="76">
        <f t="shared" si="75"/>
        <v>2846520</v>
      </c>
      <c r="V101" s="76">
        <f t="shared" si="75"/>
        <v>2830580</v>
      </c>
      <c r="W101" s="76">
        <f t="shared" si="75"/>
        <v>0</v>
      </c>
      <c r="X101" s="76">
        <f t="shared" si="75"/>
        <v>0</v>
      </c>
      <c r="Y101" s="76">
        <f t="shared" si="75"/>
        <v>0</v>
      </c>
      <c r="Z101" s="76">
        <f t="shared" si="75"/>
        <v>0</v>
      </c>
      <c r="AA101" s="76">
        <f t="shared" si="75"/>
        <v>0</v>
      </c>
      <c r="AB101" s="76">
        <f t="shared" si="75"/>
        <v>0</v>
      </c>
      <c r="AC101" s="76">
        <f t="shared" si="75"/>
        <v>0</v>
      </c>
      <c r="AD101" s="76">
        <f t="shared" si="75"/>
        <v>0</v>
      </c>
      <c r="AE101" s="76">
        <f t="shared" si="75"/>
        <v>0</v>
      </c>
      <c r="AF101" s="76">
        <f t="shared" si="75"/>
        <v>0</v>
      </c>
      <c r="AG101" s="76" t="str">
        <f t="shared" si="75"/>
        <v/>
      </c>
      <c r="AH101" s="76" t="str">
        <f t="shared" si="75"/>
        <v/>
      </c>
      <c r="AI101" s="76" t="str">
        <f t="shared" si="75"/>
        <v/>
      </c>
      <c r="AJ101" s="76" t="str">
        <f t="shared" ref="AJ101:BO101" si="76">IF(ISNUMBER(outYear),IF(pbi_fed_tax_sta="Yes",AJ77,0)+IF(pbi_sta_tax_sta="Yes",AJ78,0)+IF(pbi_uti_tax_sta="Yes",AJ79,0)+IF(pbi_oth_tax_sta="Yes",AJ80,0),"")</f>
        <v/>
      </c>
      <c r="AK101" s="76" t="str">
        <f t="shared" si="76"/>
        <v/>
      </c>
      <c r="AL101" s="76" t="str">
        <f t="shared" si="76"/>
        <v/>
      </c>
      <c r="AM101" s="76" t="str">
        <f t="shared" si="76"/>
        <v/>
      </c>
      <c r="AN101" s="76" t="str">
        <f t="shared" si="76"/>
        <v/>
      </c>
      <c r="AO101" s="76" t="str">
        <f t="shared" si="76"/>
        <v/>
      </c>
      <c r="AP101" s="76" t="str">
        <f t="shared" si="76"/>
        <v/>
      </c>
      <c r="AQ101" s="76" t="str">
        <f t="shared" si="76"/>
        <v/>
      </c>
      <c r="AR101" s="76" t="str">
        <f t="shared" si="76"/>
        <v/>
      </c>
      <c r="AS101" s="76" t="str">
        <f t="shared" si="76"/>
        <v/>
      </c>
      <c r="AT101" s="76" t="str">
        <f t="shared" si="76"/>
        <v/>
      </c>
      <c r="AU101" s="76" t="str">
        <f t="shared" si="76"/>
        <v/>
      </c>
      <c r="AV101" s="76" t="str">
        <f t="shared" si="76"/>
        <v/>
      </c>
      <c r="AW101" s="76" t="str">
        <f t="shared" si="76"/>
        <v/>
      </c>
      <c r="AX101" s="76" t="str">
        <f t="shared" si="76"/>
        <v/>
      </c>
      <c r="AY101" s="76" t="str">
        <f t="shared" si="76"/>
        <v/>
      </c>
      <c r="AZ101" s="76" t="str">
        <f t="shared" si="76"/>
        <v/>
      </c>
      <c r="BA101" s="76" t="str">
        <f t="shared" si="76"/>
        <v/>
      </c>
      <c r="BB101" s="76" t="str">
        <f t="shared" si="76"/>
        <v/>
      </c>
      <c r="BC101" s="76" t="str">
        <f t="shared" si="76"/>
        <v/>
      </c>
      <c r="BD101" s="76" t="str">
        <f t="shared" si="76"/>
        <v/>
      </c>
      <c r="BE101" s="76" t="str">
        <f t="shared" si="76"/>
        <v/>
      </c>
      <c r="BF101" s="76" t="str">
        <f t="shared" si="76"/>
        <v/>
      </c>
      <c r="BG101" s="76" t="str">
        <f t="shared" si="76"/>
        <v/>
      </c>
      <c r="BH101" s="76" t="str">
        <f t="shared" si="76"/>
        <v/>
      </c>
      <c r="BI101" s="76" t="str">
        <f t="shared" si="76"/>
        <v/>
      </c>
      <c r="BJ101" s="76" t="str">
        <f t="shared" si="76"/>
        <v/>
      </c>
      <c r="BK101" s="76" t="str">
        <f t="shared" si="76"/>
        <v/>
      </c>
      <c r="BL101" s="76" t="str">
        <f t="shared" si="76"/>
        <v/>
      </c>
      <c r="BM101" s="76" t="str">
        <f t="shared" si="76"/>
        <v/>
      </c>
      <c r="BN101" s="76" t="str">
        <f t="shared" si="76"/>
        <v/>
      </c>
      <c r="BO101" s="76" t="str">
        <f t="shared" si="76"/>
        <v/>
      </c>
      <c r="BP101" s="76" t="str">
        <f t="shared" ref="BP101:CX101" si="77">IF(ISNUMBER(outYear),IF(pbi_fed_tax_sta="Yes",BP77,0)+IF(pbi_sta_tax_sta="Yes",BP78,0)+IF(pbi_uti_tax_sta="Yes",BP79,0)+IF(pbi_oth_tax_sta="Yes",BP80,0),"")</f>
        <v/>
      </c>
      <c r="BQ101" s="76" t="str">
        <f t="shared" si="77"/>
        <v/>
      </c>
      <c r="BR101" s="76" t="str">
        <f t="shared" si="77"/>
        <v/>
      </c>
      <c r="BS101" s="76" t="str">
        <f t="shared" si="77"/>
        <v/>
      </c>
      <c r="BT101" s="76" t="str">
        <f t="shared" si="77"/>
        <v/>
      </c>
      <c r="BU101" s="76" t="str">
        <f t="shared" si="77"/>
        <v/>
      </c>
      <c r="BV101" s="76" t="str">
        <f t="shared" si="77"/>
        <v/>
      </c>
      <c r="BW101" s="76" t="str">
        <f t="shared" si="77"/>
        <v/>
      </c>
      <c r="BX101" s="76" t="str">
        <f t="shared" si="77"/>
        <v/>
      </c>
      <c r="BY101" s="76" t="str">
        <f t="shared" si="77"/>
        <v/>
      </c>
      <c r="BZ101" s="76" t="str">
        <f t="shared" si="77"/>
        <v/>
      </c>
      <c r="CA101" s="76" t="str">
        <f t="shared" si="77"/>
        <v/>
      </c>
      <c r="CB101" s="76" t="str">
        <f t="shared" si="77"/>
        <v/>
      </c>
      <c r="CC101" s="76" t="str">
        <f t="shared" si="77"/>
        <v/>
      </c>
      <c r="CD101" s="76" t="str">
        <f t="shared" si="77"/>
        <v/>
      </c>
      <c r="CE101" s="76" t="str">
        <f t="shared" si="77"/>
        <v/>
      </c>
      <c r="CF101" s="76" t="str">
        <f t="shared" si="77"/>
        <v/>
      </c>
      <c r="CG101" s="76" t="str">
        <f t="shared" si="77"/>
        <v/>
      </c>
      <c r="CH101" s="76" t="str">
        <f t="shared" si="77"/>
        <v/>
      </c>
      <c r="CI101" s="76" t="str">
        <f t="shared" si="77"/>
        <v/>
      </c>
      <c r="CJ101" s="76" t="str">
        <f t="shared" si="77"/>
        <v/>
      </c>
      <c r="CK101" s="76" t="str">
        <f t="shared" si="77"/>
        <v/>
      </c>
      <c r="CL101" s="76" t="str">
        <f t="shared" si="77"/>
        <v/>
      </c>
      <c r="CM101" s="76" t="str">
        <f t="shared" si="77"/>
        <v/>
      </c>
      <c r="CN101" s="76" t="str">
        <f t="shared" si="77"/>
        <v/>
      </c>
      <c r="CO101" s="76" t="str">
        <f t="shared" si="77"/>
        <v/>
      </c>
      <c r="CP101" s="76" t="str">
        <f t="shared" si="77"/>
        <v/>
      </c>
      <c r="CQ101" s="76" t="str">
        <f t="shared" si="77"/>
        <v/>
      </c>
      <c r="CR101" s="76" t="str">
        <f t="shared" si="77"/>
        <v/>
      </c>
      <c r="CS101" s="76" t="str">
        <f t="shared" si="77"/>
        <v/>
      </c>
      <c r="CT101" s="76" t="str">
        <f t="shared" si="77"/>
        <v/>
      </c>
      <c r="CU101" s="76" t="str">
        <f t="shared" si="77"/>
        <v/>
      </c>
      <c r="CV101" s="76" t="str">
        <f t="shared" si="77"/>
        <v/>
      </c>
      <c r="CW101" s="76" t="str">
        <f t="shared" si="77"/>
        <v/>
      </c>
      <c r="CX101" s="76" t="str">
        <f t="shared" si="77"/>
        <v/>
      </c>
    </row>
    <row r="102" spans="1:102" x14ac:dyDescent="0.25">
      <c r="A102" s="55" t="s">
        <v>67</v>
      </c>
      <c r="B102" s="5"/>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c r="BM102" s="6"/>
      <c r="BN102" s="6"/>
      <c r="BO102" s="6"/>
      <c r="BP102" s="6"/>
      <c r="BQ102" s="6"/>
      <c r="BR102" s="6"/>
      <c r="BS102" s="6"/>
      <c r="BT102" s="6"/>
      <c r="BU102" s="6"/>
      <c r="BV102" s="6"/>
      <c r="BW102" s="6"/>
      <c r="BX102" s="6"/>
      <c r="BY102" s="6"/>
      <c r="BZ102" s="6"/>
      <c r="CA102" s="6"/>
      <c r="CB102" s="6"/>
      <c r="CC102" s="6"/>
      <c r="CD102" s="6"/>
      <c r="CE102" s="6"/>
      <c r="CF102" s="6"/>
      <c r="CG102" s="6"/>
      <c r="CH102" s="6"/>
      <c r="CI102" s="6"/>
      <c r="CJ102" s="6"/>
      <c r="CK102" s="6"/>
      <c r="CL102" s="6"/>
      <c r="CM102" s="6"/>
      <c r="CN102" s="6"/>
      <c r="CO102" s="6"/>
      <c r="CP102" s="6"/>
      <c r="CQ102" s="6"/>
      <c r="CR102" s="6"/>
      <c r="CS102" s="6"/>
      <c r="CT102" s="6"/>
      <c r="CU102" s="6"/>
      <c r="CV102" s="6"/>
      <c r="CW102" s="6"/>
      <c r="CX102" s="6"/>
    </row>
    <row r="103" spans="1:102" x14ac:dyDescent="0.25">
      <c r="A103" s="60" t="s">
        <v>71</v>
      </c>
      <c r="B103" s="5"/>
      <c r="C103" s="76">
        <f t="shared" ref="C103:AH103" si="78">IF(ISNUMBER(outYear),C48,"")</f>
        <v>263560.3</v>
      </c>
      <c r="D103" s="76">
        <f t="shared" si="78"/>
        <v>270202.40000000002</v>
      </c>
      <c r="E103" s="76">
        <f t="shared" si="78"/>
        <v>276802.5</v>
      </c>
      <c r="F103" s="76">
        <f t="shared" si="78"/>
        <v>283876.63750000001</v>
      </c>
      <c r="G103" s="76">
        <f t="shared" si="78"/>
        <v>291047.42593749991</v>
      </c>
      <c r="H103" s="76">
        <f t="shared" si="78"/>
        <v>298211.15658593748</v>
      </c>
      <c r="I103" s="76">
        <f t="shared" si="78"/>
        <v>305514.40050058585</v>
      </c>
      <c r="J103" s="76">
        <f t="shared" si="78"/>
        <v>313566.91051310051</v>
      </c>
      <c r="K103" s="76">
        <f t="shared" si="78"/>
        <v>321256.72327592806</v>
      </c>
      <c r="L103" s="76">
        <f t="shared" si="78"/>
        <v>329011.46135782619</v>
      </c>
      <c r="M103" s="76">
        <f t="shared" si="78"/>
        <v>337652.13539177179</v>
      </c>
      <c r="N103" s="76">
        <f t="shared" si="78"/>
        <v>345968.3462765661</v>
      </c>
      <c r="O103" s="76">
        <f t="shared" si="78"/>
        <v>354472.18743348023</v>
      </c>
      <c r="P103" s="76">
        <f t="shared" si="78"/>
        <v>363039.94711931719</v>
      </c>
      <c r="Q103" s="76">
        <f t="shared" si="78"/>
        <v>372189.01079730008</v>
      </c>
      <c r="R103" s="76">
        <f t="shared" si="78"/>
        <v>381462.26356723264</v>
      </c>
      <c r="S103" s="76">
        <f t="shared" si="78"/>
        <v>390885.99265641347</v>
      </c>
      <c r="T103" s="76">
        <f t="shared" si="78"/>
        <v>400938.48997282377</v>
      </c>
      <c r="U103" s="76">
        <f t="shared" si="78"/>
        <v>411007.55472214444</v>
      </c>
      <c r="V103" s="76">
        <f t="shared" si="78"/>
        <v>421176.79609019798</v>
      </c>
      <c r="W103" s="76">
        <f t="shared" si="78"/>
        <v>431774.23599245289</v>
      </c>
      <c r="X103" s="76">
        <f t="shared" si="78"/>
        <v>442320.51189226424</v>
      </c>
      <c r="Y103" s="76">
        <f t="shared" si="78"/>
        <v>453057.47968957073</v>
      </c>
      <c r="Z103" s="76">
        <f t="shared" si="78"/>
        <v>464648.11668181006</v>
      </c>
      <c r="AA103" s="76">
        <f t="shared" si="78"/>
        <v>476477.7245988553</v>
      </c>
      <c r="AB103" s="76">
        <f t="shared" si="78"/>
        <v>488194.03271382657</v>
      </c>
      <c r="AC103" s="76">
        <f t="shared" si="78"/>
        <v>500182.80103167222</v>
      </c>
      <c r="AD103" s="76">
        <f t="shared" si="78"/>
        <v>513098.62355746399</v>
      </c>
      <c r="AE103" s="76">
        <f t="shared" si="78"/>
        <v>525732.4316464006</v>
      </c>
      <c r="AF103" s="76">
        <f t="shared" si="78"/>
        <v>-3858725.8025624393</v>
      </c>
      <c r="AG103" s="76" t="str">
        <f t="shared" si="78"/>
        <v/>
      </c>
      <c r="AH103" s="76" t="str">
        <f t="shared" si="78"/>
        <v/>
      </c>
      <c r="AI103" s="76" t="str">
        <f t="shared" ref="AI103:BN103" si="79">IF(ISNUMBER(outYear),AI48,"")</f>
        <v/>
      </c>
      <c r="AJ103" s="76" t="str">
        <f t="shared" si="79"/>
        <v/>
      </c>
      <c r="AK103" s="76" t="str">
        <f t="shared" si="79"/>
        <v/>
      </c>
      <c r="AL103" s="76" t="str">
        <f t="shared" si="79"/>
        <v/>
      </c>
      <c r="AM103" s="76" t="str">
        <f t="shared" si="79"/>
        <v/>
      </c>
      <c r="AN103" s="76" t="str">
        <f t="shared" si="79"/>
        <v/>
      </c>
      <c r="AO103" s="76" t="str">
        <f t="shared" si="79"/>
        <v/>
      </c>
      <c r="AP103" s="76" t="str">
        <f t="shared" si="79"/>
        <v/>
      </c>
      <c r="AQ103" s="76" t="str">
        <f t="shared" si="79"/>
        <v/>
      </c>
      <c r="AR103" s="76" t="str">
        <f t="shared" si="79"/>
        <v/>
      </c>
      <c r="AS103" s="76" t="str">
        <f t="shared" si="79"/>
        <v/>
      </c>
      <c r="AT103" s="76" t="str">
        <f t="shared" si="79"/>
        <v/>
      </c>
      <c r="AU103" s="76" t="str">
        <f t="shared" si="79"/>
        <v/>
      </c>
      <c r="AV103" s="76" t="str">
        <f t="shared" si="79"/>
        <v/>
      </c>
      <c r="AW103" s="76" t="str">
        <f t="shared" si="79"/>
        <v/>
      </c>
      <c r="AX103" s="76" t="str">
        <f t="shared" si="79"/>
        <v/>
      </c>
      <c r="AY103" s="76" t="str">
        <f t="shared" si="79"/>
        <v/>
      </c>
      <c r="AZ103" s="76" t="str">
        <f t="shared" si="79"/>
        <v/>
      </c>
      <c r="BA103" s="76" t="str">
        <f t="shared" si="79"/>
        <v/>
      </c>
      <c r="BB103" s="76" t="str">
        <f t="shared" si="79"/>
        <v/>
      </c>
      <c r="BC103" s="76" t="str">
        <f t="shared" si="79"/>
        <v/>
      </c>
      <c r="BD103" s="76" t="str">
        <f t="shared" si="79"/>
        <v/>
      </c>
      <c r="BE103" s="76" t="str">
        <f t="shared" si="79"/>
        <v/>
      </c>
      <c r="BF103" s="76" t="str">
        <f t="shared" si="79"/>
        <v/>
      </c>
      <c r="BG103" s="76" t="str">
        <f t="shared" si="79"/>
        <v/>
      </c>
      <c r="BH103" s="76" t="str">
        <f t="shared" si="79"/>
        <v/>
      </c>
      <c r="BI103" s="76" t="str">
        <f t="shared" si="79"/>
        <v/>
      </c>
      <c r="BJ103" s="76" t="str">
        <f t="shared" si="79"/>
        <v/>
      </c>
      <c r="BK103" s="76" t="str">
        <f t="shared" si="79"/>
        <v/>
      </c>
      <c r="BL103" s="76" t="str">
        <f t="shared" si="79"/>
        <v/>
      </c>
      <c r="BM103" s="76" t="str">
        <f t="shared" si="79"/>
        <v/>
      </c>
      <c r="BN103" s="76" t="str">
        <f t="shared" si="79"/>
        <v/>
      </c>
      <c r="BO103" s="76" t="str">
        <f t="shared" ref="BO103:CX103" si="80">IF(ISNUMBER(outYear),BO48,"")</f>
        <v/>
      </c>
      <c r="BP103" s="76" t="str">
        <f t="shared" si="80"/>
        <v/>
      </c>
      <c r="BQ103" s="76" t="str">
        <f t="shared" si="80"/>
        <v/>
      </c>
      <c r="BR103" s="76" t="str">
        <f t="shared" si="80"/>
        <v/>
      </c>
      <c r="BS103" s="76" t="str">
        <f t="shared" si="80"/>
        <v/>
      </c>
      <c r="BT103" s="76" t="str">
        <f t="shared" si="80"/>
        <v/>
      </c>
      <c r="BU103" s="76" t="str">
        <f t="shared" si="80"/>
        <v/>
      </c>
      <c r="BV103" s="76" t="str">
        <f t="shared" si="80"/>
        <v/>
      </c>
      <c r="BW103" s="76" t="str">
        <f t="shared" si="80"/>
        <v/>
      </c>
      <c r="BX103" s="76" t="str">
        <f t="shared" si="80"/>
        <v/>
      </c>
      <c r="BY103" s="76" t="str">
        <f t="shared" si="80"/>
        <v/>
      </c>
      <c r="BZ103" s="76" t="str">
        <f t="shared" si="80"/>
        <v/>
      </c>
      <c r="CA103" s="76" t="str">
        <f t="shared" si="80"/>
        <v/>
      </c>
      <c r="CB103" s="76" t="str">
        <f t="shared" si="80"/>
        <v/>
      </c>
      <c r="CC103" s="76" t="str">
        <f t="shared" si="80"/>
        <v/>
      </c>
      <c r="CD103" s="76" t="str">
        <f t="shared" si="80"/>
        <v/>
      </c>
      <c r="CE103" s="76" t="str">
        <f t="shared" si="80"/>
        <v/>
      </c>
      <c r="CF103" s="76" t="str">
        <f t="shared" si="80"/>
        <v/>
      </c>
      <c r="CG103" s="76" t="str">
        <f t="shared" si="80"/>
        <v/>
      </c>
      <c r="CH103" s="76" t="str">
        <f t="shared" si="80"/>
        <v/>
      </c>
      <c r="CI103" s="76" t="str">
        <f t="shared" si="80"/>
        <v/>
      </c>
      <c r="CJ103" s="76" t="str">
        <f t="shared" si="80"/>
        <v/>
      </c>
      <c r="CK103" s="76" t="str">
        <f t="shared" si="80"/>
        <v/>
      </c>
      <c r="CL103" s="76" t="str">
        <f t="shared" si="80"/>
        <v/>
      </c>
      <c r="CM103" s="76" t="str">
        <f t="shared" si="80"/>
        <v/>
      </c>
      <c r="CN103" s="76" t="str">
        <f t="shared" si="80"/>
        <v/>
      </c>
      <c r="CO103" s="76" t="str">
        <f t="shared" si="80"/>
        <v/>
      </c>
      <c r="CP103" s="76" t="str">
        <f t="shared" si="80"/>
        <v/>
      </c>
      <c r="CQ103" s="76" t="str">
        <f t="shared" si="80"/>
        <v/>
      </c>
      <c r="CR103" s="76" t="str">
        <f t="shared" si="80"/>
        <v/>
      </c>
      <c r="CS103" s="76" t="str">
        <f t="shared" si="80"/>
        <v/>
      </c>
      <c r="CT103" s="76" t="str">
        <f t="shared" si="80"/>
        <v/>
      </c>
      <c r="CU103" s="76" t="str">
        <f t="shared" si="80"/>
        <v/>
      </c>
      <c r="CV103" s="76" t="str">
        <f t="shared" si="80"/>
        <v/>
      </c>
      <c r="CW103" s="76" t="str">
        <f t="shared" si="80"/>
        <v/>
      </c>
      <c r="CX103" s="76" t="str">
        <f t="shared" si="80"/>
        <v/>
      </c>
    </row>
    <row r="104" spans="1:102" x14ac:dyDescent="0.25">
      <c r="A104" s="60" t="s">
        <v>52</v>
      </c>
      <c r="B104" s="5"/>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c r="BN104" s="6"/>
      <c r="BO104" s="6"/>
      <c r="BP104" s="6"/>
      <c r="BQ104" s="6"/>
      <c r="BR104" s="6"/>
      <c r="BS104" s="6"/>
      <c r="BT104" s="6"/>
      <c r="BU104" s="6"/>
      <c r="BV104" s="6"/>
      <c r="BW104" s="6"/>
      <c r="BX104" s="6"/>
      <c r="BY104" s="6"/>
      <c r="BZ104" s="6"/>
      <c r="CA104" s="6"/>
      <c r="CB104" s="6"/>
      <c r="CC104" s="6"/>
      <c r="CD104" s="6"/>
      <c r="CE104" s="6"/>
      <c r="CF104" s="6"/>
      <c r="CG104" s="6"/>
      <c r="CH104" s="6"/>
      <c r="CI104" s="6"/>
      <c r="CJ104" s="6"/>
      <c r="CK104" s="6"/>
      <c r="CL104" s="6"/>
      <c r="CM104" s="6"/>
      <c r="CN104" s="6"/>
      <c r="CO104" s="6"/>
      <c r="CP104" s="6"/>
      <c r="CQ104" s="6"/>
      <c r="CR104" s="6"/>
      <c r="CS104" s="6"/>
      <c r="CT104" s="6"/>
      <c r="CU104" s="6"/>
      <c r="CV104" s="6"/>
      <c r="CW104" s="6"/>
      <c r="CX104" s="6"/>
    </row>
    <row r="105" spans="1:102" x14ac:dyDescent="0.25">
      <c r="A105" s="61" t="s">
        <v>82</v>
      </c>
      <c r="B105" s="5"/>
      <c r="C105" s="6">
        <f t="array" ref="C105:CX105">'Inputs and Outputs'!C101:CX101</f>
        <v>0</v>
      </c>
      <c r="D105" s="6">
        <v>0</v>
      </c>
      <c r="E105" s="6">
        <v>0</v>
      </c>
      <c r="F105" s="6">
        <v>0</v>
      </c>
      <c r="G105" s="6">
        <v>0</v>
      </c>
      <c r="H105" s="6">
        <v>0</v>
      </c>
      <c r="I105" s="6">
        <v>0</v>
      </c>
      <c r="J105" s="6">
        <v>0</v>
      </c>
      <c r="K105" s="6">
        <v>0</v>
      </c>
      <c r="L105" s="6">
        <v>0</v>
      </c>
      <c r="M105" s="6">
        <v>0</v>
      </c>
      <c r="N105" s="6">
        <v>0</v>
      </c>
      <c r="O105" s="6">
        <v>0</v>
      </c>
      <c r="P105" s="6">
        <v>0</v>
      </c>
      <c r="Q105" s="6">
        <v>0</v>
      </c>
      <c r="R105" s="6">
        <v>0</v>
      </c>
      <c r="S105" s="6">
        <v>0</v>
      </c>
      <c r="T105" s="6">
        <v>0</v>
      </c>
      <c r="U105" s="6">
        <v>0</v>
      </c>
      <c r="V105" s="6">
        <v>0</v>
      </c>
      <c r="W105" s="6">
        <v>0</v>
      </c>
      <c r="X105" s="6">
        <v>0</v>
      </c>
      <c r="Y105" s="6">
        <v>0</v>
      </c>
      <c r="Z105" s="6">
        <v>0</v>
      </c>
      <c r="AA105" s="6">
        <v>0</v>
      </c>
      <c r="AB105" s="6">
        <v>0</v>
      </c>
      <c r="AC105" s="6">
        <v>0</v>
      </c>
      <c r="AD105" s="6">
        <v>0</v>
      </c>
      <c r="AE105" s="6">
        <v>0</v>
      </c>
      <c r="AF105" s="6">
        <v>0</v>
      </c>
      <c r="AG105" s="6">
        <v>0</v>
      </c>
      <c r="AH105" s="6">
        <v>0</v>
      </c>
      <c r="AI105" s="6">
        <v>0</v>
      </c>
      <c r="AJ105" s="6">
        <v>0</v>
      </c>
      <c r="AK105" s="6">
        <v>0</v>
      </c>
      <c r="AL105" s="6">
        <v>0</v>
      </c>
      <c r="AM105" s="6">
        <v>0</v>
      </c>
      <c r="AN105" s="6">
        <v>0</v>
      </c>
      <c r="AO105" s="6">
        <v>0</v>
      </c>
      <c r="AP105" s="6">
        <v>0</v>
      </c>
      <c r="AQ105" s="6">
        <v>0</v>
      </c>
      <c r="AR105" s="6">
        <v>0</v>
      </c>
      <c r="AS105" s="6">
        <v>0</v>
      </c>
      <c r="AT105" s="6">
        <v>0</v>
      </c>
      <c r="AU105" s="6">
        <v>0</v>
      </c>
      <c r="AV105" s="6">
        <v>0</v>
      </c>
      <c r="AW105" s="6">
        <v>0</v>
      </c>
      <c r="AX105" s="6">
        <v>0</v>
      </c>
      <c r="AY105" s="6">
        <v>0</v>
      </c>
      <c r="AZ105" s="6">
        <v>0</v>
      </c>
      <c r="BA105" s="6">
        <v>0</v>
      </c>
      <c r="BB105" s="6">
        <v>0</v>
      </c>
      <c r="BC105" s="6">
        <v>0</v>
      </c>
      <c r="BD105" s="6">
        <v>0</v>
      </c>
      <c r="BE105" s="6">
        <v>0</v>
      </c>
      <c r="BF105" s="6">
        <v>0</v>
      </c>
      <c r="BG105" s="6">
        <v>0</v>
      </c>
      <c r="BH105" s="6">
        <v>0</v>
      </c>
      <c r="BI105" s="6">
        <v>0</v>
      </c>
      <c r="BJ105" s="6">
        <v>0</v>
      </c>
      <c r="BK105" s="6">
        <v>0</v>
      </c>
      <c r="BL105" s="6">
        <v>0</v>
      </c>
      <c r="BM105" s="6">
        <v>0</v>
      </c>
      <c r="BN105" s="6">
        <v>0</v>
      </c>
      <c r="BO105" s="6">
        <v>0</v>
      </c>
      <c r="BP105" s="6">
        <v>0</v>
      </c>
      <c r="BQ105" s="6">
        <v>0</v>
      </c>
      <c r="BR105" s="6">
        <v>0</v>
      </c>
      <c r="BS105" s="6">
        <v>0</v>
      </c>
      <c r="BT105" s="6">
        <v>0</v>
      </c>
      <c r="BU105" s="6">
        <v>0</v>
      </c>
      <c r="BV105" s="6">
        <v>0</v>
      </c>
      <c r="BW105" s="6">
        <v>0</v>
      </c>
      <c r="BX105" s="6">
        <v>0</v>
      </c>
      <c r="BY105" s="6">
        <v>0</v>
      </c>
      <c r="BZ105" s="6">
        <v>0</v>
      </c>
      <c r="CA105" s="6">
        <v>0</v>
      </c>
      <c r="CB105" s="6">
        <v>0</v>
      </c>
      <c r="CC105" s="6">
        <v>0</v>
      </c>
      <c r="CD105" s="6">
        <v>0</v>
      </c>
      <c r="CE105" s="6">
        <v>0</v>
      </c>
      <c r="CF105" s="6">
        <v>0</v>
      </c>
      <c r="CG105" s="6">
        <v>0</v>
      </c>
      <c r="CH105" s="6">
        <v>0</v>
      </c>
      <c r="CI105" s="6">
        <v>0</v>
      </c>
      <c r="CJ105" s="6">
        <v>0</v>
      </c>
      <c r="CK105" s="6">
        <v>0</v>
      </c>
      <c r="CL105" s="6">
        <v>0</v>
      </c>
      <c r="CM105" s="6">
        <v>0</v>
      </c>
      <c r="CN105" s="6">
        <v>0</v>
      </c>
      <c r="CO105" s="6">
        <v>0</v>
      </c>
      <c r="CP105" s="6">
        <v>0</v>
      </c>
      <c r="CQ105" s="6">
        <v>0</v>
      </c>
      <c r="CR105" s="6">
        <v>0</v>
      </c>
      <c r="CS105" s="6">
        <v>0</v>
      </c>
      <c r="CT105" s="6">
        <v>0</v>
      </c>
      <c r="CU105" s="6">
        <v>0</v>
      </c>
      <c r="CV105" s="6">
        <v>0</v>
      </c>
      <c r="CW105" s="6">
        <v>0</v>
      </c>
      <c r="CX105" s="6">
        <v>0</v>
      </c>
    </row>
    <row r="106" spans="1:102" x14ac:dyDescent="0.25">
      <c r="A106" s="61" t="s">
        <v>83</v>
      </c>
      <c r="B106" s="76">
        <f>IF(ISNUMBER(outYear),IF(StateDepreciation="N/A",0,($B$87-IF(itc_fed_amount_deprbas_sta="Yes",0.5*itc_fed_amount,0)-IF(itc_fed_percent_deprbas_sta="Yes",0.5*MIN(itc_fed_percent/100*$B$94,itc_fed_percent_maxvalue),0)-IF(itc_sta_amount_deprbas_sta="Yes",0.5*itc_sta_amount,0)-IF(itc_sta_percent_deprbas_sta="Yes",0.5*MIN(itc_sta_percent/100*$B$87,itc_sta_percent_maxvalue),0))),"")</f>
        <v>18688950</v>
      </c>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c r="BL106" s="6"/>
      <c r="BM106" s="6"/>
      <c r="BN106" s="6"/>
      <c r="BO106" s="6"/>
      <c r="BP106" s="6"/>
      <c r="BQ106" s="6"/>
      <c r="BR106" s="6"/>
      <c r="BS106" s="6"/>
      <c r="BT106" s="6"/>
      <c r="BU106" s="6"/>
      <c r="BV106" s="6"/>
      <c r="BW106" s="6"/>
      <c r="BX106" s="6"/>
      <c r="BY106" s="6"/>
      <c r="BZ106" s="6"/>
      <c r="CA106" s="6"/>
      <c r="CB106" s="6"/>
      <c r="CC106" s="6"/>
      <c r="CD106" s="6"/>
      <c r="CE106" s="6"/>
      <c r="CF106" s="6"/>
      <c r="CG106" s="6"/>
      <c r="CH106" s="6"/>
      <c r="CI106" s="6"/>
      <c r="CJ106" s="6"/>
      <c r="CK106" s="6"/>
      <c r="CL106" s="6"/>
      <c r="CM106" s="6"/>
      <c r="CN106" s="6"/>
      <c r="CO106" s="6"/>
      <c r="CP106" s="6"/>
      <c r="CQ106" s="6"/>
      <c r="CR106" s="6"/>
      <c r="CS106" s="6"/>
      <c r="CT106" s="6"/>
      <c r="CU106" s="6"/>
      <c r="CV106" s="6"/>
      <c r="CW106" s="6"/>
      <c r="CX106" s="6"/>
    </row>
    <row r="107" spans="1:102" x14ac:dyDescent="0.25">
      <c r="A107" s="81" t="s">
        <v>1</v>
      </c>
      <c r="B107" s="76"/>
      <c r="C107" s="76">
        <f>IF(ISNUMBER(outYear),$B$106*C105,"")</f>
        <v>0</v>
      </c>
      <c r="D107" s="76">
        <f t="shared" ref="D107:AH107" si="81">IF(ISNUMBER(outYear),$B$106*D105,"")</f>
        <v>0</v>
      </c>
      <c r="E107" s="76">
        <f t="shared" si="81"/>
        <v>0</v>
      </c>
      <c r="F107" s="76">
        <f t="shared" si="81"/>
        <v>0</v>
      </c>
      <c r="G107" s="76">
        <f t="shared" si="81"/>
        <v>0</v>
      </c>
      <c r="H107" s="76">
        <f t="shared" si="81"/>
        <v>0</v>
      </c>
      <c r="I107" s="76">
        <f t="shared" si="81"/>
        <v>0</v>
      </c>
      <c r="J107" s="76">
        <f t="shared" si="81"/>
        <v>0</v>
      </c>
      <c r="K107" s="76">
        <f t="shared" si="81"/>
        <v>0</v>
      </c>
      <c r="L107" s="76">
        <f t="shared" si="81"/>
        <v>0</v>
      </c>
      <c r="M107" s="76">
        <f t="shared" si="81"/>
        <v>0</v>
      </c>
      <c r="N107" s="76">
        <f t="shared" si="81"/>
        <v>0</v>
      </c>
      <c r="O107" s="76">
        <f t="shared" si="81"/>
        <v>0</v>
      </c>
      <c r="P107" s="76">
        <f t="shared" si="81"/>
        <v>0</v>
      </c>
      <c r="Q107" s="76">
        <f t="shared" si="81"/>
        <v>0</v>
      </c>
      <c r="R107" s="76">
        <f t="shared" si="81"/>
        <v>0</v>
      </c>
      <c r="S107" s="76">
        <f t="shared" si="81"/>
        <v>0</v>
      </c>
      <c r="T107" s="76">
        <f t="shared" si="81"/>
        <v>0</v>
      </c>
      <c r="U107" s="76">
        <f t="shared" si="81"/>
        <v>0</v>
      </c>
      <c r="V107" s="76">
        <f t="shared" si="81"/>
        <v>0</v>
      </c>
      <c r="W107" s="76">
        <f t="shared" si="81"/>
        <v>0</v>
      </c>
      <c r="X107" s="76">
        <f t="shared" si="81"/>
        <v>0</v>
      </c>
      <c r="Y107" s="76">
        <f t="shared" si="81"/>
        <v>0</v>
      </c>
      <c r="Z107" s="76">
        <f t="shared" si="81"/>
        <v>0</v>
      </c>
      <c r="AA107" s="76">
        <f t="shared" si="81"/>
        <v>0</v>
      </c>
      <c r="AB107" s="76">
        <f t="shared" si="81"/>
        <v>0</v>
      </c>
      <c r="AC107" s="76">
        <f t="shared" si="81"/>
        <v>0</v>
      </c>
      <c r="AD107" s="76">
        <f t="shared" si="81"/>
        <v>0</v>
      </c>
      <c r="AE107" s="76">
        <f t="shared" si="81"/>
        <v>0</v>
      </c>
      <c r="AF107" s="76">
        <f t="shared" si="81"/>
        <v>0</v>
      </c>
      <c r="AG107" s="76" t="str">
        <f t="shared" si="81"/>
        <v/>
      </c>
      <c r="AH107" s="76" t="str">
        <f t="shared" si="81"/>
        <v/>
      </c>
      <c r="AI107" s="76" t="str">
        <f t="shared" ref="AI107:BN107" si="82">IF(ISNUMBER(outYear),$B$106*AI105,"")</f>
        <v/>
      </c>
      <c r="AJ107" s="76" t="str">
        <f t="shared" si="82"/>
        <v/>
      </c>
      <c r="AK107" s="76" t="str">
        <f t="shared" si="82"/>
        <v/>
      </c>
      <c r="AL107" s="76" t="str">
        <f t="shared" si="82"/>
        <v/>
      </c>
      <c r="AM107" s="76" t="str">
        <f t="shared" si="82"/>
        <v/>
      </c>
      <c r="AN107" s="76" t="str">
        <f t="shared" si="82"/>
        <v/>
      </c>
      <c r="AO107" s="76" t="str">
        <f t="shared" si="82"/>
        <v/>
      </c>
      <c r="AP107" s="76" t="str">
        <f t="shared" si="82"/>
        <v/>
      </c>
      <c r="AQ107" s="76" t="str">
        <f t="shared" si="82"/>
        <v/>
      </c>
      <c r="AR107" s="76" t="str">
        <f t="shared" si="82"/>
        <v/>
      </c>
      <c r="AS107" s="76" t="str">
        <f t="shared" si="82"/>
        <v/>
      </c>
      <c r="AT107" s="76" t="str">
        <f t="shared" si="82"/>
        <v/>
      </c>
      <c r="AU107" s="76" t="str">
        <f t="shared" si="82"/>
        <v/>
      </c>
      <c r="AV107" s="76" t="str">
        <f t="shared" si="82"/>
        <v/>
      </c>
      <c r="AW107" s="76" t="str">
        <f t="shared" si="82"/>
        <v/>
      </c>
      <c r="AX107" s="76" t="str">
        <f t="shared" si="82"/>
        <v/>
      </c>
      <c r="AY107" s="76" t="str">
        <f t="shared" si="82"/>
        <v/>
      </c>
      <c r="AZ107" s="76" t="str">
        <f t="shared" si="82"/>
        <v/>
      </c>
      <c r="BA107" s="76" t="str">
        <f t="shared" si="82"/>
        <v/>
      </c>
      <c r="BB107" s="76" t="str">
        <f t="shared" si="82"/>
        <v/>
      </c>
      <c r="BC107" s="76" t="str">
        <f t="shared" si="82"/>
        <v/>
      </c>
      <c r="BD107" s="76" t="str">
        <f t="shared" si="82"/>
        <v/>
      </c>
      <c r="BE107" s="76" t="str">
        <f t="shared" si="82"/>
        <v/>
      </c>
      <c r="BF107" s="76" t="str">
        <f t="shared" si="82"/>
        <v/>
      </c>
      <c r="BG107" s="76" t="str">
        <f t="shared" si="82"/>
        <v/>
      </c>
      <c r="BH107" s="76" t="str">
        <f t="shared" si="82"/>
        <v/>
      </c>
      <c r="BI107" s="76" t="str">
        <f t="shared" si="82"/>
        <v/>
      </c>
      <c r="BJ107" s="76" t="str">
        <f t="shared" si="82"/>
        <v/>
      </c>
      <c r="BK107" s="76" t="str">
        <f t="shared" si="82"/>
        <v/>
      </c>
      <c r="BL107" s="76" t="str">
        <f t="shared" si="82"/>
        <v/>
      </c>
      <c r="BM107" s="76" t="str">
        <f t="shared" si="82"/>
        <v/>
      </c>
      <c r="BN107" s="76" t="str">
        <f t="shared" si="82"/>
        <v/>
      </c>
      <c r="BO107" s="76" t="str">
        <f t="shared" ref="BO107:CX107" si="83">IF(ISNUMBER(outYear),$B$106*BO105,"")</f>
        <v/>
      </c>
      <c r="BP107" s="76" t="str">
        <f t="shared" si="83"/>
        <v/>
      </c>
      <c r="BQ107" s="76" t="str">
        <f t="shared" si="83"/>
        <v/>
      </c>
      <c r="BR107" s="76" t="str">
        <f t="shared" si="83"/>
        <v/>
      </c>
      <c r="BS107" s="76" t="str">
        <f t="shared" si="83"/>
        <v/>
      </c>
      <c r="BT107" s="76" t="str">
        <f t="shared" si="83"/>
        <v/>
      </c>
      <c r="BU107" s="76" t="str">
        <f t="shared" si="83"/>
        <v/>
      </c>
      <c r="BV107" s="76" t="str">
        <f t="shared" si="83"/>
        <v/>
      </c>
      <c r="BW107" s="76" t="str">
        <f t="shared" si="83"/>
        <v/>
      </c>
      <c r="BX107" s="76" t="str">
        <f t="shared" si="83"/>
        <v/>
      </c>
      <c r="BY107" s="76" t="str">
        <f t="shared" si="83"/>
        <v/>
      </c>
      <c r="BZ107" s="76" t="str">
        <f t="shared" si="83"/>
        <v/>
      </c>
      <c r="CA107" s="76" t="str">
        <f t="shared" si="83"/>
        <v/>
      </c>
      <c r="CB107" s="76" t="str">
        <f t="shared" si="83"/>
        <v/>
      </c>
      <c r="CC107" s="76" t="str">
        <f t="shared" si="83"/>
        <v/>
      </c>
      <c r="CD107" s="76" t="str">
        <f t="shared" si="83"/>
        <v/>
      </c>
      <c r="CE107" s="76" t="str">
        <f t="shared" si="83"/>
        <v/>
      </c>
      <c r="CF107" s="76" t="str">
        <f t="shared" si="83"/>
        <v/>
      </c>
      <c r="CG107" s="76" t="str">
        <f t="shared" si="83"/>
        <v/>
      </c>
      <c r="CH107" s="76" t="str">
        <f t="shared" si="83"/>
        <v/>
      </c>
      <c r="CI107" s="76" t="str">
        <f t="shared" si="83"/>
        <v/>
      </c>
      <c r="CJ107" s="76" t="str">
        <f t="shared" si="83"/>
        <v/>
      </c>
      <c r="CK107" s="76" t="str">
        <f t="shared" si="83"/>
        <v/>
      </c>
      <c r="CL107" s="76" t="str">
        <f t="shared" si="83"/>
        <v/>
      </c>
      <c r="CM107" s="76" t="str">
        <f t="shared" si="83"/>
        <v/>
      </c>
      <c r="CN107" s="76" t="str">
        <f t="shared" si="83"/>
        <v/>
      </c>
      <c r="CO107" s="76" t="str">
        <f t="shared" si="83"/>
        <v/>
      </c>
      <c r="CP107" s="76" t="str">
        <f t="shared" si="83"/>
        <v/>
      </c>
      <c r="CQ107" s="76" t="str">
        <f t="shared" si="83"/>
        <v/>
      </c>
      <c r="CR107" s="76" t="str">
        <f t="shared" si="83"/>
        <v/>
      </c>
      <c r="CS107" s="76" t="str">
        <f t="shared" si="83"/>
        <v/>
      </c>
      <c r="CT107" s="76" t="str">
        <f t="shared" si="83"/>
        <v/>
      </c>
      <c r="CU107" s="76" t="str">
        <f t="shared" si="83"/>
        <v/>
      </c>
      <c r="CV107" s="76" t="str">
        <f t="shared" si="83"/>
        <v/>
      </c>
      <c r="CW107" s="76" t="str">
        <f t="shared" si="83"/>
        <v/>
      </c>
      <c r="CX107" s="76" t="str">
        <f t="shared" si="83"/>
        <v/>
      </c>
    </row>
    <row r="108" spans="1:102" x14ac:dyDescent="0.25">
      <c r="A108" s="82" t="s">
        <v>72</v>
      </c>
      <c r="B108" s="76"/>
      <c r="C108" s="78">
        <f>IF(ISNUMBER(outYear),IF(UseTaxDeductibleInterest="Yes",'Cash Flow'!C57,0),"")</f>
        <v>769545</v>
      </c>
      <c r="D108" s="78">
        <f>IF(ISNUMBER(outYear),IF(UseTaxDeductibleInterest="Yes",'Cash Flow'!D57,0),"")</f>
        <v>746271.96824033943</v>
      </c>
      <c r="E108" s="78">
        <f>IF(ISNUMBER(outYear),IF(UseTaxDeductibleInterest="Yes",'Cash Flow'!E57,0),"")</f>
        <v>721835.28489269596</v>
      </c>
      <c r="F108" s="78">
        <f>IF(ISNUMBER(outYear),IF(UseTaxDeductibleInterest="Yes",'Cash Flow'!F57,0),"")</f>
        <v>696176.76737767027</v>
      </c>
      <c r="G108" s="78">
        <f>IF(ISNUMBER(outYear),IF(UseTaxDeductibleInterest="Yes",'Cash Flow'!G57,0),"")</f>
        <v>669235.32398689317</v>
      </c>
      <c r="H108" s="78">
        <f>IF(ISNUMBER(outYear),IF(UseTaxDeductibleInterest="Yes",'Cash Flow'!H57,0),"")</f>
        <v>640946.80842657725</v>
      </c>
      <c r="I108" s="78">
        <f>IF(ISNUMBER(outYear),IF(UseTaxDeductibleInterest="Yes",'Cash Flow'!I57,0),"")</f>
        <v>611243.86708824558</v>
      </c>
      <c r="J108" s="78">
        <f>IF(ISNUMBER(outYear),IF(UseTaxDeductibleInterest="Yes",'Cash Flow'!J57,0),"")</f>
        <v>580055.77868299722</v>
      </c>
      <c r="K108" s="78">
        <f>IF(ISNUMBER(outYear),IF(UseTaxDeductibleInterest="Yes",'Cash Flow'!K57,0),"")</f>
        <v>547308.28585748654</v>
      </c>
      <c r="L108" s="78">
        <f>IF(ISNUMBER(outYear),IF(UseTaxDeductibleInterest="Yes",'Cash Flow'!L57,0),"")</f>
        <v>512923.4183907003</v>
      </c>
      <c r="M108" s="78">
        <f>IF(ISNUMBER(outYear),IF(UseTaxDeductibleInterest="Yes",'Cash Flow'!M57,0),"")</f>
        <v>476819.30755057477</v>
      </c>
      <c r="N108" s="78">
        <f>IF(ISNUMBER(outYear),IF(UseTaxDeductibleInterest="Yes",'Cash Flow'!N57,0),"")</f>
        <v>438909.99116844294</v>
      </c>
      <c r="O108" s="78">
        <f>IF(ISNUMBER(outYear),IF(UseTaxDeductibleInterest="Yes",'Cash Flow'!O57,0),"")</f>
        <v>399105.20896720455</v>
      </c>
      <c r="P108" s="78">
        <f>IF(ISNUMBER(outYear),IF(UseTaxDeductibleInterest="Yes",'Cash Flow'!P57,0),"")</f>
        <v>357310.18765590421</v>
      </c>
      <c r="Q108" s="78">
        <f>IF(ISNUMBER(outYear),IF(UseTaxDeductibleInterest="Yes",'Cash Flow'!Q57,0),"")</f>
        <v>313425.41527903895</v>
      </c>
      <c r="R108" s="78">
        <f>IF(ISNUMBER(outYear),IF(UseTaxDeductibleInterest="Yes",'Cash Flow'!R57,0),"")</f>
        <v>267346.40428333031</v>
      </c>
      <c r="S108" s="78">
        <f>IF(ISNUMBER(outYear),IF(UseTaxDeductibleInterest="Yes",'Cash Flow'!S57,0),"")</f>
        <v>218963.4427378363</v>
      </c>
      <c r="T108" s="78">
        <f>IF(ISNUMBER(outYear),IF(UseTaxDeductibleInterest="Yes",'Cash Flow'!T57,0),"")</f>
        <v>168161.33311506757</v>
      </c>
      <c r="U108" s="78">
        <f>IF(ISNUMBER(outYear),IF(UseTaxDeductibleInterest="Yes",'Cash Flow'!U57,0),"")</f>
        <v>114819.11801116038</v>
      </c>
      <c r="V108" s="78">
        <f>IF(ISNUMBER(outYear),IF(UseTaxDeductibleInterest="Yes",'Cash Flow'!V57,0),"")</f>
        <v>58809.792152057846</v>
      </c>
      <c r="W108" s="78">
        <f>IF(ISNUMBER(outYear),IF(UseTaxDeductibleInterest="Yes",'Cash Flow'!W57,0),"")</f>
        <v>0</v>
      </c>
      <c r="X108" s="78">
        <f>IF(ISNUMBER(outYear),IF(UseTaxDeductibleInterest="Yes",'Cash Flow'!X57,0),"")</f>
        <v>0</v>
      </c>
      <c r="Y108" s="78">
        <f>IF(ISNUMBER(outYear),IF(UseTaxDeductibleInterest="Yes",'Cash Flow'!Y57,0),"")</f>
        <v>0</v>
      </c>
      <c r="Z108" s="78">
        <f>IF(ISNUMBER(outYear),IF(UseTaxDeductibleInterest="Yes",'Cash Flow'!Z57,0),"")</f>
        <v>0</v>
      </c>
      <c r="AA108" s="78">
        <f>IF(ISNUMBER(outYear),IF(UseTaxDeductibleInterest="Yes",'Cash Flow'!AA57,0),"")</f>
        <v>0</v>
      </c>
      <c r="AB108" s="78">
        <f>IF(ISNUMBER(outYear),IF(UseTaxDeductibleInterest="Yes",'Cash Flow'!AB57,0),"")</f>
        <v>0</v>
      </c>
      <c r="AC108" s="78">
        <f>IF(ISNUMBER(outYear),IF(UseTaxDeductibleInterest="Yes",'Cash Flow'!AC57,0),"")</f>
        <v>0</v>
      </c>
      <c r="AD108" s="78">
        <f>IF(ISNUMBER(outYear),IF(UseTaxDeductibleInterest="Yes",'Cash Flow'!AD57,0),"")</f>
        <v>0</v>
      </c>
      <c r="AE108" s="78">
        <f>IF(ISNUMBER(outYear),IF(UseTaxDeductibleInterest="Yes",'Cash Flow'!AE57,0),"")</f>
        <v>0</v>
      </c>
      <c r="AF108" s="78">
        <f>IF(ISNUMBER(outYear),IF(UseTaxDeductibleInterest="Yes",'Cash Flow'!AF57,0),"")</f>
        <v>0</v>
      </c>
      <c r="AG108" s="78" t="str">
        <f>IF(ISNUMBER(outYear),IF(UseTaxDeductibleInterest="Yes",'Cash Flow'!AG57,0),"")</f>
        <v/>
      </c>
      <c r="AH108" s="78" t="str">
        <f>IF(ISNUMBER(outYear),IF(UseTaxDeductibleInterest="Yes",'Cash Flow'!AH57,0),"")</f>
        <v/>
      </c>
      <c r="AI108" s="78" t="str">
        <f>IF(ISNUMBER(outYear),IF(UseTaxDeductibleInterest="Yes",'Cash Flow'!AI57,0),"")</f>
        <v/>
      </c>
      <c r="AJ108" s="78" t="str">
        <f>IF(ISNUMBER(outYear),IF(UseTaxDeductibleInterest="Yes",'Cash Flow'!AJ57,0),"")</f>
        <v/>
      </c>
      <c r="AK108" s="78" t="str">
        <f>IF(ISNUMBER(outYear),IF(UseTaxDeductibleInterest="Yes",'Cash Flow'!AK57,0),"")</f>
        <v/>
      </c>
      <c r="AL108" s="78" t="str">
        <f>IF(ISNUMBER(outYear),IF(UseTaxDeductibleInterest="Yes",'Cash Flow'!AL57,0),"")</f>
        <v/>
      </c>
      <c r="AM108" s="78" t="str">
        <f>IF(ISNUMBER(outYear),IF(UseTaxDeductibleInterest="Yes",'Cash Flow'!AM57,0),"")</f>
        <v/>
      </c>
      <c r="AN108" s="78" t="str">
        <f>IF(ISNUMBER(outYear),IF(UseTaxDeductibleInterest="Yes",'Cash Flow'!AN57,0),"")</f>
        <v/>
      </c>
      <c r="AO108" s="78" t="str">
        <f>IF(ISNUMBER(outYear),IF(UseTaxDeductibleInterest="Yes",'Cash Flow'!AO57,0),"")</f>
        <v/>
      </c>
      <c r="AP108" s="78" t="str">
        <f>IF(ISNUMBER(outYear),IF(UseTaxDeductibleInterest="Yes",'Cash Flow'!AP57,0),"")</f>
        <v/>
      </c>
      <c r="AQ108" s="78" t="str">
        <f>IF(ISNUMBER(outYear),IF(UseTaxDeductibleInterest="Yes",'Cash Flow'!AQ57,0),"")</f>
        <v/>
      </c>
      <c r="AR108" s="78" t="str">
        <f>IF(ISNUMBER(outYear),IF(UseTaxDeductibleInterest="Yes",'Cash Flow'!AR57,0),"")</f>
        <v/>
      </c>
      <c r="AS108" s="78" t="str">
        <f>IF(ISNUMBER(outYear),IF(UseTaxDeductibleInterest="Yes",'Cash Flow'!AS57,0),"")</f>
        <v/>
      </c>
      <c r="AT108" s="78" t="str">
        <f>IF(ISNUMBER(outYear),IF(UseTaxDeductibleInterest="Yes",'Cash Flow'!AT57,0),"")</f>
        <v/>
      </c>
      <c r="AU108" s="78" t="str">
        <f>IF(ISNUMBER(outYear),IF(UseTaxDeductibleInterest="Yes",'Cash Flow'!AU57,0),"")</f>
        <v/>
      </c>
      <c r="AV108" s="78" t="str">
        <f>IF(ISNUMBER(outYear),IF(UseTaxDeductibleInterest="Yes",'Cash Flow'!AV57,0),"")</f>
        <v/>
      </c>
      <c r="AW108" s="78" t="str">
        <f>IF(ISNUMBER(outYear),IF(UseTaxDeductibleInterest="Yes",'Cash Flow'!AW57,0),"")</f>
        <v/>
      </c>
      <c r="AX108" s="78" t="str">
        <f>IF(ISNUMBER(outYear),IF(UseTaxDeductibleInterest="Yes",'Cash Flow'!AX57,0),"")</f>
        <v/>
      </c>
      <c r="AY108" s="78" t="str">
        <f>IF(ISNUMBER(outYear),IF(UseTaxDeductibleInterest="Yes",'Cash Flow'!AY57,0),"")</f>
        <v/>
      </c>
      <c r="AZ108" s="78" t="str">
        <f>IF(ISNUMBER(outYear),IF(UseTaxDeductibleInterest="Yes",'Cash Flow'!AZ57,0),"")</f>
        <v/>
      </c>
      <c r="BA108" s="78" t="str">
        <f>IF(ISNUMBER(outYear),IF(UseTaxDeductibleInterest="Yes",'Cash Flow'!BA57,0),"")</f>
        <v/>
      </c>
      <c r="BB108" s="78" t="str">
        <f>IF(ISNUMBER(outYear),IF(UseTaxDeductibleInterest="Yes",'Cash Flow'!BB57,0),"")</f>
        <v/>
      </c>
      <c r="BC108" s="78" t="str">
        <f>IF(ISNUMBER(outYear),IF(UseTaxDeductibleInterest="Yes",'Cash Flow'!BC57,0),"")</f>
        <v/>
      </c>
      <c r="BD108" s="78" t="str">
        <f>IF(ISNUMBER(outYear),IF(UseTaxDeductibleInterest="Yes",'Cash Flow'!BD57,0),"")</f>
        <v/>
      </c>
      <c r="BE108" s="78" t="str">
        <f>IF(ISNUMBER(outYear),IF(UseTaxDeductibleInterest="Yes",'Cash Flow'!BE57,0),"")</f>
        <v/>
      </c>
      <c r="BF108" s="78" t="str">
        <f>IF(ISNUMBER(outYear),IF(UseTaxDeductibleInterest="Yes",'Cash Flow'!BF57,0),"")</f>
        <v/>
      </c>
      <c r="BG108" s="78" t="str">
        <f>IF(ISNUMBER(outYear),IF(UseTaxDeductibleInterest="Yes",'Cash Flow'!BG57,0),"")</f>
        <v/>
      </c>
      <c r="BH108" s="78" t="str">
        <f>IF(ISNUMBER(outYear),IF(UseTaxDeductibleInterest="Yes",'Cash Flow'!BH57,0),"")</f>
        <v/>
      </c>
      <c r="BI108" s="78" t="str">
        <f>IF(ISNUMBER(outYear),IF(UseTaxDeductibleInterest="Yes",'Cash Flow'!BI57,0),"")</f>
        <v/>
      </c>
      <c r="BJ108" s="78" t="str">
        <f>IF(ISNUMBER(outYear),IF(UseTaxDeductibleInterest="Yes",'Cash Flow'!BJ57,0),"")</f>
        <v/>
      </c>
      <c r="BK108" s="78" t="str">
        <f>IF(ISNUMBER(outYear),IF(UseTaxDeductibleInterest="Yes",'Cash Flow'!BK57,0),"")</f>
        <v/>
      </c>
      <c r="BL108" s="78" t="str">
        <f>IF(ISNUMBER(outYear),IF(UseTaxDeductibleInterest="Yes",'Cash Flow'!BL57,0),"")</f>
        <v/>
      </c>
      <c r="BM108" s="78" t="str">
        <f>IF(ISNUMBER(outYear),IF(UseTaxDeductibleInterest="Yes",'Cash Flow'!BM57,0),"")</f>
        <v/>
      </c>
      <c r="BN108" s="78" t="str">
        <f>IF(ISNUMBER(outYear),IF(UseTaxDeductibleInterest="Yes",'Cash Flow'!BN57,0),"")</f>
        <v/>
      </c>
      <c r="BO108" s="78" t="str">
        <f>IF(ISNUMBER(outYear),IF(UseTaxDeductibleInterest="Yes",'Cash Flow'!BO57,0),"")</f>
        <v/>
      </c>
      <c r="BP108" s="78" t="str">
        <f>IF(ISNUMBER(outYear),IF(UseTaxDeductibleInterest="Yes",'Cash Flow'!BP57,0),"")</f>
        <v/>
      </c>
      <c r="BQ108" s="78" t="str">
        <f>IF(ISNUMBER(outYear),IF(UseTaxDeductibleInterest="Yes",'Cash Flow'!BQ57,0),"")</f>
        <v/>
      </c>
      <c r="BR108" s="78" t="str">
        <f>IF(ISNUMBER(outYear),IF(UseTaxDeductibleInterest="Yes",'Cash Flow'!BR57,0),"")</f>
        <v/>
      </c>
      <c r="BS108" s="78" t="str">
        <f>IF(ISNUMBER(outYear),IF(UseTaxDeductibleInterest="Yes",'Cash Flow'!BS57,0),"")</f>
        <v/>
      </c>
      <c r="BT108" s="78" t="str">
        <f>IF(ISNUMBER(outYear),IF(UseTaxDeductibleInterest="Yes",'Cash Flow'!BT57,0),"")</f>
        <v/>
      </c>
      <c r="BU108" s="78" t="str">
        <f>IF(ISNUMBER(outYear),IF(UseTaxDeductibleInterest="Yes",'Cash Flow'!BU57,0),"")</f>
        <v/>
      </c>
      <c r="BV108" s="78" t="str">
        <f>IF(ISNUMBER(outYear),IF(UseTaxDeductibleInterest="Yes",'Cash Flow'!BV57,0),"")</f>
        <v/>
      </c>
      <c r="BW108" s="78" t="str">
        <f>IF(ISNUMBER(outYear),IF(UseTaxDeductibleInterest="Yes",'Cash Flow'!BW57,0),"")</f>
        <v/>
      </c>
      <c r="BX108" s="78" t="str">
        <f>IF(ISNUMBER(outYear),IF(UseTaxDeductibleInterest="Yes",'Cash Flow'!BX57,0),"")</f>
        <v/>
      </c>
      <c r="BY108" s="78" t="str">
        <f>IF(ISNUMBER(outYear),IF(UseTaxDeductibleInterest="Yes",'Cash Flow'!BY57,0),"")</f>
        <v/>
      </c>
      <c r="BZ108" s="78" t="str">
        <f>IF(ISNUMBER(outYear),IF(UseTaxDeductibleInterest="Yes",'Cash Flow'!BZ57,0),"")</f>
        <v/>
      </c>
      <c r="CA108" s="78" t="str">
        <f>IF(ISNUMBER(outYear),IF(UseTaxDeductibleInterest="Yes",'Cash Flow'!CA57,0),"")</f>
        <v/>
      </c>
      <c r="CB108" s="78" t="str">
        <f>IF(ISNUMBER(outYear),IF(UseTaxDeductibleInterest="Yes",'Cash Flow'!CB57,0),"")</f>
        <v/>
      </c>
      <c r="CC108" s="78" t="str">
        <f>IF(ISNUMBER(outYear),IF(UseTaxDeductibleInterest="Yes",'Cash Flow'!CC57,0),"")</f>
        <v/>
      </c>
      <c r="CD108" s="78" t="str">
        <f>IF(ISNUMBER(outYear),IF(UseTaxDeductibleInterest="Yes",'Cash Flow'!CD57,0),"")</f>
        <v/>
      </c>
      <c r="CE108" s="78" t="str">
        <f>IF(ISNUMBER(outYear),IF(UseTaxDeductibleInterest="Yes",'Cash Flow'!CE57,0),"")</f>
        <v/>
      </c>
      <c r="CF108" s="78" t="str">
        <f>IF(ISNUMBER(outYear),IF(UseTaxDeductibleInterest="Yes",'Cash Flow'!CF57,0),"")</f>
        <v/>
      </c>
      <c r="CG108" s="78" t="str">
        <f>IF(ISNUMBER(outYear),IF(UseTaxDeductibleInterest="Yes",'Cash Flow'!CG57,0),"")</f>
        <v/>
      </c>
      <c r="CH108" s="78" t="str">
        <f>IF(ISNUMBER(outYear),IF(UseTaxDeductibleInterest="Yes",'Cash Flow'!CH57,0),"")</f>
        <v/>
      </c>
      <c r="CI108" s="78" t="str">
        <f>IF(ISNUMBER(outYear),IF(UseTaxDeductibleInterest="Yes",'Cash Flow'!CI57,0),"")</f>
        <v/>
      </c>
      <c r="CJ108" s="78" t="str">
        <f>IF(ISNUMBER(outYear),IF(UseTaxDeductibleInterest="Yes",'Cash Flow'!CJ57,0),"")</f>
        <v/>
      </c>
      <c r="CK108" s="78" t="str">
        <f>IF(ISNUMBER(outYear),IF(UseTaxDeductibleInterest="Yes",'Cash Flow'!CK57,0),"")</f>
        <v/>
      </c>
      <c r="CL108" s="78" t="str">
        <f>IF(ISNUMBER(outYear),IF(UseTaxDeductibleInterest="Yes",'Cash Flow'!CL57,0),"")</f>
        <v/>
      </c>
      <c r="CM108" s="78" t="str">
        <f>IF(ISNUMBER(outYear),IF(UseTaxDeductibleInterest="Yes",'Cash Flow'!CM57,0),"")</f>
        <v/>
      </c>
      <c r="CN108" s="78" t="str">
        <f>IF(ISNUMBER(outYear),IF(UseTaxDeductibleInterest="Yes",'Cash Flow'!CN57,0),"")</f>
        <v/>
      </c>
      <c r="CO108" s="78" t="str">
        <f>IF(ISNUMBER(outYear),IF(UseTaxDeductibleInterest="Yes",'Cash Flow'!CO57,0),"")</f>
        <v/>
      </c>
      <c r="CP108" s="78" t="str">
        <f>IF(ISNUMBER(outYear),IF(UseTaxDeductibleInterest="Yes",'Cash Flow'!CP57,0),"")</f>
        <v/>
      </c>
      <c r="CQ108" s="78" t="str">
        <f>IF(ISNUMBER(outYear),IF(UseTaxDeductibleInterest="Yes",'Cash Flow'!CQ57,0),"")</f>
        <v/>
      </c>
      <c r="CR108" s="78" t="str">
        <f>IF(ISNUMBER(outYear),IF(UseTaxDeductibleInterest="Yes",'Cash Flow'!CR57,0),"")</f>
        <v/>
      </c>
      <c r="CS108" s="78" t="str">
        <f>IF(ISNUMBER(outYear),IF(UseTaxDeductibleInterest="Yes",'Cash Flow'!CS57,0),"")</f>
        <v/>
      </c>
      <c r="CT108" s="78" t="str">
        <f>IF(ISNUMBER(outYear),IF(UseTaxDeductibleInterest="Yes",'Cash Flow'!CT57,0),"")</f>
        <v/>
      </c>
      <c r="CU108" s="78" t="str">
        <f>IF(ISNUMBER(outYear),IF(UseTaxDeductibleInterest="Yes",'Cash Flow'!CU57,0),"")</f>
        <v/>
      </c>
      <c r="CV108" s="78" t="str">
        <f>IF(ISNUMBER(outYear),IF(UseTaxDeductibleInterest="Yes",'Cash Flow'!CV57,0),"")</f>
        <v/>
      </c>
      <c r="CW108" s="78" t="str">
        <f>IF(ISNUMBER(outYear),IF(UseTaxDeductibleInterest="Yes",'Cash Flow'!CW57,0),"")</f>
        <v/>
      </c>
      <c r="CX108" s="78" t="str">
        <f>IF(ISNUMBER(outYear),IF(UseTaxDeductibleInterest="Yes",'Cash Flow'!CX57,0),"")</f>
        <v/>
      </c>
    </row>
    <row r="109" spans="1:102" x14ac:dyDescent="0.25">
      <c r="A109" s="82" t="s">
        <v>73</v>
      </c>
      <c r="B109" s="76"/>
      <c r="C109" s="76">
        <f>IF(ISNUMBER(C2),SUM(C103,C107:C108),"")</f>
        <v>1033105.3</v>
      </c>
      <c r="D109" s="76">
        <f t="shared" ref="D109:AI109" si="84">IF(ISNUMBER(D2),SUM(D103:D108),"")</f>
        <v>1016474.3682403394</v>
      </c>
      <c r="E109" s="76">
        <f t="shared" si="84"/>
        <v>998637.78489269596</v>
      </c>
      <c r="F109" s="76">
        <f t="shared" si="84"/>
        <v>980053.40487767034</v>
      </c>
      <c r="G109" s="76">
        <f t="shared" si="84"/>
        <v>960282.74992439314</v>
      </c>
      <c r="H109" s="76">
        <f t="shared" si="84"/>
        <v>939157.96501251473</v>
      </c>
      <c r="I109" s="76">
        <f t="shared" si="84"/>
        <v>916758.26758883148</v>
      </c>
      <c r="J109" s="76">
        <f t="shared" si="84"/>
        <v>893622.68919609766</v>
      </c>
      <c r="K109" s="76">
        <f t="shared" si="84"/>
        <v>868565.0091334146</v>
      </c>
      <c r="L109" s="76">
        <f t="shared" si="84"/>
        <v>841934.87974852649</v>
      </c>
      <c r="M109" s="76">
        <f t="shared" si="84"/>
        <v>814471.44294234656</v>
      </c>
      <c r="N109" s="76">
        <f t="shared" si="84"/>
        <v>784878.33744500903</v>
      </c>
      <c r="O109" s="76">
        <f t="shared" si="84"/>
        <v>753577.39640068472</v>
      </c>
      <c r="P109" s="76">
        <f t="shared" si="84"/>
        <v>720350.13477522135</v>
      </c>
      <c r="Q109" s="76">
        <f t="shared" si="84"/>
        <v>685614.42607633909</v>
      </c>
      <c r="R109" s="76">
        <f t="shared" si="84"/>
        <v>648808.66785056295</v>
      </c>
      <c r="S109" s="76">
        <f t="shared" si="84"/>
        <v>609849.43539424974</v>
      </c>
      <c r="T109" s="76">
        <f t="shared" si="84"/>
        <v>569099.82308789133</v>
      </c>
      <c r="U109" s="76">
        <f t="shared" si="84"/>
        <v>525826.67273330479</v>
      </c>
      <c r="V109" s="76">
        <f t="shared" si="84"/>
        <v>479986.58824225585</v>
      </c>
      <c r="W109" s="76">
        <f t="shared" si="84"/>
        <v>431774.23599245289</v>
      </c>
      <c r="X109" s="76">
        <f t="shared" si="84"/>
        <v>442320.51189226424</v>
      </c>
      <c r="Y109" s="76">
        <f t="shared" si="84"/>
        <v>453057.47968957073</v>
      </c>
      <c r="Z109" s="76">
        <f t="shared" si="84"/>
        <v>464648.11668181006</v>
      </c>
      <c r="AA109" s="76">
        <f t="shared" si="84"/>
        <v>476477.7245988553</v>
      </c>
      <c r="AB109" s="76">
        <f t="shared" si="84"/>
        <v>488194.03271382657</v>
      </c>
      <c r="AC109" s="76">
        <f t="shared" si="84"/>
        <v>500182.80103167222</v>
      </c>
      <c r="AD109" s="76">
        <f t="shared" si="84"/>
        <v>513098.62355746399</v>
      </c>
      <c r="AE109" s="76">
        <f t="shared" si="84"/>
        <v>525732.4316464006</v>
      </c>
      <c r="AF109" s="76">
        <f t="shared" si="84"/>
        <v>-3858725.8025624393</v>
      </c>
      <c r="AG109" s="76" t="str">
        <f t="shared" si="84"/>
        <v/>
      </c>
      <c r="AH109" s="76" t="str">
        <f t="shared" si="84"/>
        <v/>
      </c>
      <c r="AI109" s="76" t="str">
        <f t="shared" si="84"/>
        <v/>
      </c>
      <c r="AJ109" s="76" t="str">
        <f t="shared" ref="AJ109:BO109" si="85">IF(ISNUMBER(AJ2),SUM(AJ103:AJ108),"")</f>
        <v/>
      </c>
      <c r="AK109" s="76" t="str">
        <f t="shared" si="85"/>
        <v/>
      </c>
      <c r="AL109" s="76" t="str">
        <f t="shared" si="85"/>
        <v/>
      </c>
      <c r="AM109" s="76" t="str">
        <f t="shared" si="85"/>
        <v/>
      </c>
      <c r="AN109" s="76" t="str">
        <f t="shared" si="85"/>
        <v/>
      </c>
      <c r="AO109" s="76" t="str">
        <f t="shared" si="85"/>
        <v/>
      </c>
      <c r="AP109" s="76" t="str">
        <f t="shared" si="85"/>
        <v/>
      </c>
      <c r="AQ109" s="76" t="str">
        <f t="shared" si="85"/>
        <v/>
      </c>
      <c r="AR109" s="76" t="str">
        <f t="shared" si="85"/>
        <v/>
      </c>
      <c r="AS109" s="76" t="str">
        <f t="shared" si="85"/>
        <v/>
      </c>
      <c r="AT109" s="76" t="str">
        <f t="shared" si="85"/>
        <v/>
      </c>
      <c r="AU109" s="76" t="str">
        <f t="shared" si="85"/>
        <v/>
      </c>
      <c r="AV109" s="76" t="str">
        <f t="shared" si="85"/>
        <v/>
      </c>
      <c r="AW109" s="76" t="str">
        <f t="shared" si="85"/>
        <v/>
      </c>
      <c r="AX109" s="76" t="str">
        <f t="shared" si="85"/>
        <v/>
      </c>
      <c r="AY109" s="76" t="str">
        <f t="shared" si="85"/>
        <v/>
      </c>
      <c r="AZ109" s="76" t="str">
        <f t="shared" si="85"/>
        <v/>
      </c>
      <c r="BA109" s="76" t="str">
        <f t="shared" si="85"/>
        <v/>
      </c>
      <c r="BB109" s="76" t="str">
        <f t="shared" si="85"/>
        <v/>
      </c>
      <c r="BC109" s="76" t="str">
        <f t="shared" si="85"/>
        <v/>
      </c>
      <c r="BD109" s="76" t="str">
        <f t="shared" si="85"/>
        <v/>
      </c>
      <c r="BE109" s="76" t="str">
        <f t="shared" si="85"/>
        <v/>
      </c>
      <c r="BF109" s="76" t="str">
        <f t="shared" si="85"/>
        <v/>
      </c>
      <c r="BG109" s="76" t="str">
        <f t="shared" si="85"/>
        <v/>
      </c>
      <c r="BH109" s="76" t="str">
        <f t="shared" si="85"/>
        <v/>
      </c>
      <c r="BI109" s="76" t="str">
        <f t="shared" si="85"/>
        <v/>
      </c>
      <c r="BJ109" s="76" t="str">
        <f t="shared" si="85"/>
        <v/>
      </c>
      <c r="BK109" s="76" t="str">
        <f t="shared" si="85"/>
        <v/>
      </c>
      <c r="BL109" s="76" t="str">
        <f t="shared" si="85"/>
        <v/>
      </c>
      <c r="BM109" s="76" t="str">
        <f t="shared" si="85"/>
        <v/>
      </c>
      <c r="BN109" s="76" t="str">
        <f t="shared" si="85"/>
        <v/>
      </c>
      <c r="BO109" s="76" t="str">
        <f t="shared" si="85"/>
        <v/>
      </c>
      <c r="BP109" s="76" t="str">
        <f t="shared" ref="BP109:CU109" si="86">IF(ISNUMBER(BP2),SUM(BP103:BP108),"")</f>
        <v/>
      </c>
      <c r="BQ109" s="76" t="str">
        <f t="shared" si="86"/>
        <v/>
      </c>
      <c r="BR109" s="76" t="str">
        <f t="shared" si="86"/>
        <v/>
      </c>
      <c r="BS109" s="76" t="str">
        <f t="shared" si="86"/>
        <v/>
      </c>
      <c r="BT109" s="76" t="str">
        <f t="shared" si="86"/>
        <v/>
      </c>
      <c r="BU109" s="76" t="str">
        <f t="shared" si="86"/>
        <v/>
      </c>
      <c r="BV109" s="76" t="str">
        <f t="shared" si="86"/>
        <v/>
      </c>
      <c r="BW109" s="76" t="str">
        <f t="shared" si="86"/>
        <v/>
      </c>
      <c r="BX109" s="76" t="str">
        <f t="shared" si="86"/>
        <v/>
      </c>
      <c r="BY109" s="76" t="str">
        <f t="shared" si="86"/>
        <v/>
      </c>
      <c r="BZ109" s="76" t="str">
        <f t="shared" si="86"/>
        <v/>
      </c>
      <c r="CA109" s="76" t="str">
        <f t="shared" si="86"/>
        <v/>
      </c>
      <c r="CB109" s="76" t="str">
        <f t="shared" si="86"/>
        <v/>
      </c>
      <c r="CC109" s="76" t="str">
        <f t="shared" si="86"/>
        <v/>
      </c>
      <c r="CD109" s="76" t="str">
        <f t="shared" si="86"/>
        <v/>
      </c>
      <c r="CE109" s="76" t="str">
        <f t="shared" si="86"/>
        <v/>
      </c>
      <c r="CF109" s="76" t="str">
        <f t="shared" si="86"/>
        <v/>
      </c>
      <c r="CG109" s="76" t="str">
        <f t="shared" si="86"/>
        <v/>
      </c>
      <c r="CH109" s="76" t="str">
        <f t="shared" si="86"/>
        <v/>
      </c>
      <c r="CI109" s="76" t="str">
        <f t="shared" si="86"/>
        <v/>
      </c>
      <c r="CJ109" s="76" t="str">
        <f t="shared" si="86"/>
        <v/>
      </c>
      <c r="CK109" s="76" t="str">
        <f t="shared" si="86"/>
        <v/>
      </c>
      <c r="CL109" s="76" t="str">
        <f t="shared" si="86"/>
        <v/>
      </c>
      <c r="CM109" s="76" t="str">
        <f t="shared" si="86"/>
        <v/>
      </c>
      <c r="CN109" s="76" t="str">
        <f t="shared" si="86"/>
        <v/>
      </c>
      <c r="CO109" s="76" t="str">
        <f t="shared" si="86"/>
        <v/>
      </c>
      <c r="CP109" s="76" t="str">
        <f t="shared" si="86"/>
        <v/>
      </c>
      <c r="CQ109" s="76" t="str">
        <f t="shared" si="86"/>
        <v/>
      </c>
      <c r="CR109" s="76" t="str">
        <f t="shared" si="86"/>
        <v/>
      </c>
      <c r="CS109" s="76" t="str">
        <f t="shared" si="86"/>
        <v/>
      </c>
      <c r="CT109" s="76" t="str">
        <f t="shared" si="86"/>
        <v/>
      </c>
      <c r="CU109" s="76" t="str">
        <f t="shared" si="86"/>
        <v/>
      </c>
      <c r="CV109" s="76" t="str">
        <f t="shared" ref="CV109:CX109" si="87">IF(ISNUMBER(CV2),SUM(CV103:CV108),"")</f>
        <v/>
      </c>
      <c r="CW109" s="76" t="str">
        <f t="shared" si="87"/>
        <v/>
      </c>
      <c r="CX109" s="76" t="str">
        <f t="shared" si="87"/>
        <v/>
      </c>
    </row>
    <row r="110" spans="1:102" x14ac:dyDescent="0.25">
      <c r="A110" s="83" t="s">
        <v>165</v>
      </c>
      <c r="B110" s="76"/>
      <c r="C110" s="76">
        <f t="shared" ref="C110:AH110" si="88">IF(ISNUMBER(outYear),C101-C109,"")</f>
        <v>2406394.7000000002</v>
      </c>
      <c r="D110" s="76">
        <f t="shared" si="88"/>
        <v>2114365.6317596603</v>
      </c>
      <c r="E110" s="76">
        <f t="shared" si="88"/>
        <v>2097702.215107304</v>
      </c>
      <c r="F110" s="76">
        <f t="shared" si="88"/>
        <v>2101026.5951223299</v>
      </c>
      <c r="G110" s="76">
        <f t="shared" si="88"/>
        <v>2105657.2500756066</v>
      </c>
      <c r="H110" s="76">
        <f t="shared" si="88"/>
        <v>2110822.034987485</v>
      </c>
      <c r="I110" s="76">
        <f t="shared" si="88"/>
        <v>2116701.7324111685</v>
      </c>
      <c r="J110" s="76">
        <f t="shared" si="88"/>
        <v>2125757.3108039023</v>
      </c>
      <c r="K110" s="76">
        <f t="shared" si="88"/>
        <v>2134854.9908665856</v>
      </c>
      <c r="L110" s="76">
        <f t="shared" si="88"/>
        <v>2144985.1202514735</v>
      </c>
      <c r="M110" s="76">
        <f t="shared" si="88"/>
        <v>2157708.5570576536</v>
      </c>
      <c r="N110" s="76">
        <f t="shared" si="88"/>
        <v>2171561.662554991</v>
      </c>
      <c r="O110" s="76">
        <f t="shared" si="88"/>
        <v>2186842.6035993155</v>
      </c>
      <c r="P110" s="76">
        <f t="shared" si="88"/>
        <v>2203609.8652247787</v>
      </c>
      <c r="Q110" s="76">
        <f t="shared" si="88"/>
        <v>2223125.5739236609</v>
      </c>
      <c r="R110" s="76">
        <f t="shared" si="88"/>
        <v>2244251.3321494372</v>
      </c>
      <c r="S110" s="76">
        <f t="shared" si="88"/>
        <v>2267030.5646057501</v>
      </c>
      <c r="T110" s="76">
        <f t="shared" si="88"/>
        <v>2292920.1769121084</v>
      </c>
      <c r="U110" s="76">
        <f t="shared" si="88"/>
        <v>2320693.327266695</v>
      </c>
      <c r="V110" s="76">
        <f t="shared" si="88"/>
        <v>2350593.4117577439</v>
      </c>
      <c r="W110" s="76">
        <f t="shared" si="88"/>
        <v>-431774.23599245289</v>
      </c>
      <c r="X110" s="76">
        <f t="shared" si="88"/>
        <v>-442320.51189226424</v>
      </c>
      <c r="Y110" s="76">
        <f t="shared" si="88"/>
        <v>-453057.47968957073</v>
      </c>
      <c r="Z110" s="76">
        <f t="shared" si="88"/>
        <v>-464648.11668181006</v>
      </c>
      <c r="AA110" s="76">
        <f t="shared" si="88"/>
        <v>-476477.7245988553</v>
      </c>
      <c r="AB110" s="76">
        <f t="shared" si="88"/>
        <v>-488194.03271382657</v>
      </c>
      <c r="AC110" s="76">
        <f t="shared" si="88"/>
        <v>-500182.80103167222</v>
      </c>
      <c r="AD110" s="76">
        <f t="shared" si="88"/>
        <v>-513098.62355746399</v>
      </c>
      <c r="AE110" s="76">
        <f t="shared" si="88"/>
        <v>-525732.4316464006</v>
      </c>
      <c r="AF110" s="76">
        <f t="shared" si="88"/>
        <v>3858725.8025624393</v>
      </c>
      <c r="AG110" s="76" t="str">
        <f t="shared" si="88"/>
        <v/>
      </c>
      <c r="AH110" s="76" t="str">
        <f t="shared" si="88"/>
        <v/>
      </c>
      <c r="AI110" s="76" t="str">
        <f t="shared" ref="AI110:BN110" si="89">IF(ISNUMBER(outYear),AI101-AI109,"")</f>
        <v/>
      </c>
      <c r="AJ110" s="76" t="str">
        <f t="shared" si="89"/>
        <v/>
      </c>
      <c r="AK110" s="76" t="str">
        <f t="shared" si="89"/>
        <v/>
      </c>
      <c r="AL110" s="76" t="str">
        <f t="shared" si="89"/>
        <v/>
      </c>
      <c r="AM110" s="76" t="str">
        <f t="shared" si="89"/>
        <v/>
      </c>
      <c r="AN110" s="76" t="str">
        <f t="shared" si="89"/>
        <v/>
      </c>
      <c r="AO110" s="76" t="str">
        <f t="shared" si="89"/>
        <v/>
      </c>
      <c r="AP110" s="76" t="str">
        <f t="shared" si="89"/>
        <v/>
      </c>
      <c r="AQ110" s="76" t="str">
        <f t="shared" si="89"/>
        <v/>
      </c>
      <c r="AR110" s="76" t="str">
        <f t="shared" si="89"/>
        <v/>
      </c>
      <c r="AS110" s="76" t="str">
        <f t="shared" si="89"/>
        <v/>
      </c>
      <c r="AT110" s="76" t="str">
        <f t="shared" si="89"/>
        <v/>
      </c>
      <c r="AU110" s="76" t="str">
        <f t="shared" si="89"/>
        <v/>
      </c>
      <c r="AV110" s="76" t="str">
        <f t="shared" si="89"/>
        <v/>
      </c>
      <c r="AW110" s="76" t="str">
        <f t="shared" si="89"/>
        <v/>
      </c>
      <c r="AX110" s="76" t="str">
        <f t="shared" si="89"/>
        <v/>
      </c>
      <c r="AY110" s="76" t="str">
        <f t="shared" si="89"/>
        <v/>
      </c>
      <c r="AZ110" s="76" t="str">
        <f t="shared" si="89"/>
        <v/>
      </c>
      <c r="BA110" s="76" t="str">
        <f t="shared" si="89"/>
        <v/>
      </c>
      <c r="BB110" s="76" t="str">
        <f t="shared" si="89"/>
        <v/>
      </c>
      <c r="BC110" s="76" t="str">
        <f t="shared" si="89"/>
        <v/>
      </c>
      <c r="BD110" s="76" t="str">
        <f t="shared" si="89"/>
        <v/>
      </c>
      <c r="BE110" s="76" t="str">
        <f t="shared" si="89"/>
        <v/>
      </c>
      <c r="BF110" s="76" t="str">
        <f t="shared" si="89"/>
        <v/>
      </c>
      <c r="BG110" s="76" t="str">
        <f t="shared" si="89"/>
        <v/>
      </c>
      <c r="BH110" s="76" t="str">
        <f t="shared" si="89"/>
        <v/>
      </c>
      <c r="BI110" s="76" t="str">
        <f t="shared" si="89"/>
        <v/>
      </c>
      <c r="BJ110" s="76" t="str">
        <f t="shared" si="89"/>
        <v/>
      </c>
      <c r="BK110" s="76" t="str">
        <f t="shared" si="89"/>
        <v/>
      </c>
      <c r="BL110" s="76" t="str">
        <f t="shared" si="89"/>
        <v/>
      </c>
      <c r="BM110" s="76" t="str">
        <f t="shared" si="89"/>
        <v/>
      </c>
      <c r="BN110" s="76" t="str">
        <f t="shared" si="89"/>
        <v/>
      </c>
      <c r="BO110" s="76" t="str">
        <f t="shared" ref="BO110:CT110" si="90">IF(ISNUMBER(outYear),BO101-BO109,"")</f>
        <v/>
      </c>
      <c r="BP110" s="76" t="str">
        <f t="shared" si="90"/>
        <v/>
      </c>
      <c r="BQ110" s="76" t="str">
        <f t="shared" si="90"/>
        <v/>
      </c>
      <c r="BR110" s="76" t="str">
        <f t="shared" si="90"/>
        <v/>
      </c>
      <c r="BS110" s="76" t="str">
        <f t="shared" si="90"/>
        <v/>
      </c>
      <c r="BT110" s="76" t="str">
        <f t="shared" si="90"/>
        <v/>
      </c>
      <c r="BU110" s="76" t="str">
        <f t="shared" si="90"/>
        <v/>
      </c>
      <c r="BV110" s="76" t="str">
        <f t="shared" si="90"/>
        <v/>
      </c>
      <c r="BW110" s="76" t="str">
        <f t="shared" si="90"/>
        <v/>
      </c>
      <c r="BX110" s="76" t="str">
        <f t="shared" si="90"/>
        <v/>
      </c>
      <c r="BY110" s="76" t="str">
        <f t="shared" si="90"/>
        <v/>
      </c>
      <c r="BZ110" s="76" t="str">
        <f t="shared" si="90"/>
        <v/>
      </c>
      <c r="CA110" s="76" t="str">
        <f t="shared" si="90"/>
        <v/>
      </c>
      <c r="CB110" s="76" t="str">
        <f t="shared" si="90"/>
        <v/>
      </c>
      <c r="CC110" s="76" t="str">
        <f t="shared" si="90"/>
        <v/>
      </c>
      <c r="CD110" s="76" t="str">
        <f t="shared" si="90"/>
        <v/>
      </c>
      <c r="CE110" s="76" t="str">
        <f t="shared" si="90"/>
        <v/>
      </c>
      <c r="CF110" s="76" t="str">
        <f t="shared" si="90"/>
        <v/>
      </c>
      <c r="CG110" s="76" t="str">
        <f t="shared" si="90"/>
        <v/>
      </c>
      <c r="CH110" s="76" t="str">
        <f t="shared" si="90"/>
        <v/>
      </c>
      <c r="CI110" s="76" t="str">
        <f t="shared" si="90"/>
        <v/>
      </c>
      <c r="CJ110" s="76" t="str">
        <f t="shared" si="90"/>
        <v/>
      </c>
      <c r="CK110" s="76" t="str">
        <f t="shared" si="90"/>
        <v/>
      </c>
      <c r="CL110" s="76" t="str">
        <f t="shared" si="90"/>
        <v/>
      </c>
      <c r="CM110" s="76" t="str">
        <f t="shared" si="90"/>
        <v/>
      </c>
      <c r="CN110" s="76" t="str">
        <f t="shared" si="90"/>
        <v/>
      </c>
      <c r="CO110" s="76" t="str">
        <f t="shared" si="90"/>
        <v/>
      </c>
      <c r="CP110" s="76" t="str">
        <f t="shared" si="90"/>
        <v/>
      </c>
      <c r="CQ110" s="76" t="str">
        <f t="shared" si="90"/>
        <v/>
      </c>
      <c r="CR110" s="76" t="str">
        <f t="shared" si="90"/>
        <v/>
      </c>
      <c r="CS110" s="76" t="str">
        <f t="shared" si="90"/>
        <v/>
      </c>
      <c r="CT110" s="76" t="str">
        <f t="shared" si="90"/>
        <v/>
      </c>
      <c r="CU110" s="76" t="str">
        <f t="shared" ref="CU110:CX110" si="91">IF(ISNUMBER(outYear),CU101-CU109,"")</f>
        <v/>
      </c>
      <c r="CV110" s="76" t="str">
        <f t="shared" si="91"/>
        <v/>
      </c>
      <c r="CW110" s="76" t="str">
        <f t="shared" si="91"/>
        <v/>
      </c>
      <c r="CX110" s="76" t="str">
        <f t="shared" si="91"/>
        <v/>
      </c>
    </row>
    <row r="111" spans="1:102" x14ac:dyDescent="0.25">
      <c r="A111" s="83" t="s">
        <v>193</v>
      </c>
      <c r="B111" s="76"/>
      <c r="C111" s="76">
        <f t="array" ref="C111:CX111">'Inputs and Outputs'!C104:CX104</f>
        <v>3</v>
      </c>
      <c r="D111" s="76">
        <v>3</v>
      </c>
      <c r="E111" s="76">
        <v>3</v>
      </c>
      <c r="F111" s="76">
        <v>3</v>
      </c>
      <c r="G111" s="76">
        <v>3</v>
      </c>
      <c r="H111" s="76">
        <v>3</v>
      </c>
      <c r="I111" s="76">
        <v>3</v>
      </c>
      <c r="J111" s="76">
        <v>3</v>
      </c>
      <c r="K111" s="76">
        <v>3</v>
      </c>
      <c r="L111" s="76">
        <v>3</v>
      </c>
      <c r="M111" s="76">
        <v>3</v>
      </c>
      <c r="N111" s="76">
        <v>3</v>
      </c>
      <c r="O111" s="76">
        <v>3</v>
      </c>
      <c r="P111" s="76">
        <v>3</v>
      </c>
      <c r="Q111" s="76">
        <v>3</v>
      </c>
      <c r="R111" s="76">
        <v>3</v>
      </c>
      <c r="S111" s="76">
        <v>3</v>
      </c>
      <c r="T111" s="76">
        <v>3</v>
      </c>
      <c r="U111" s="76">
        <v>3</v>
      </c>
      <c r="V111" s="76">
        <v>3</v>
      </c>
      <c r="W111" s="76">
        <v>3</v>
      </c>
      <c r="X111" s="76">
        <v>3</v>
      </c>
      <c r="Y111" s="76">
        <v>3</v>
      </c>
      <c r="Z111" s="76">
        <v>3</v>
      </c>
      <c r="AA111" s="76">
        <v>3</v>
      </c>
      <c r="AB111" s="76">
        <v>3</v>
      </c>
      <c r="AC111" s="76">
        <v>3</v>
      </c>
      <c r="AD111" s="76">
        <v>3</v>
      </c>
      <c r="AE111" s="76">
        <v>3</v>
      </c>
      <c r="AF111" s="76">
        <v>3</v>
      </c>
      <c r="AG111" s="76">
        <v>0</v>
      </c>
      <c r="AH111" s="76">
        <v>0</v>
      </c>
      <c r="AI111" s="76">
        <v>0</v>
      </c>
      <c r="AJ111" s="76">
        <v>0</v>
      </c>
      <c r="AK111" s="76">
        <v>0</v>
      </c>
      <c r="AL111" s="76">
        <v>0</v>
      </c>
      <c r="AM111" s="76">
        <v>0</v>
      </c>
      <c r="AN111" s="76">
        <v>0</v>
      </c>
      <c r="AO111" s="76">
        <v>0</v>
      </c>
      <c r="AP111" s="76">
        <v>0</v>
      </c>
      <c r="AQ111" s="76">
        <v>0</v>
      </c>
      <c r="AR111" s="76">
        <v>0</v>
      </c>
      <c r="AS111" s="76">
        <v>0</v>
      </c>
      <c r="AT111" s="76">
        <v>0</v>
      </c>
      <c r="AU111" s="76">
        <v>0</v>
      </c>
      <c r="AV111" s="76">
        <v>0</v>
      </c>
      <c r="AW111" s="76">
        <v>0</v>
      </c>
      <c r="AX111" s="76">
        <v>0</v>
      </c>
      <c r="AY111" s="76">
        <v>0</v>
      </c>
      <c r="AZ111" s="76">
        <v>0</v>
      </c>
      <c r="BA111" s="76">
        <v>0</v>
      </c>
      <c r="BB111" s="76">
        <v>0</v>
      </c>
      <c r="BC111" s="76">
        <v>0</v>
      </c>
      <c r="BD111" s="76">
        <v>0</v>
      </c>
      <c r="BE111" s="76">
        <v>0</v>
      </c>
      <c r="BF111" s="76">
        <v>0</v>
      </c>
      <c r="BG111" s="76">
        <v>0</v>
      </c>
      <c r="BH111" s="76">
        <v>0</v>
      </c>
      <c r="BI111" s="76">
        <v>0</v>
      </c>
      <c r="BJ111" s="76">
        <v>0</v>
      </c>
      <c r="BK111" s="76">
        <v>0</v>
      </c>
      <c r="BL111" s="76">
        <v>0</v>
      </c>
      <c r="BM111" s="76">
        <v>0</v>
      </c>
      <c r="BN111" s="76">
        <v>0</v>
      </c>
      <c r="BO111" s="76">
        <v>0</v>
      </c>
      <c r="BP111" s="76">
        <v>0</v>
      </c>
      <c r="BQ111" s="76">
        <v>0</v>
      </c>
      <c r="BR111" s="76">
        <v>0</v>
      </c>
      <c r="BS111" s="76">
        <v>0</v>
      </c>
      <c r="BT111" s="76">
        <v>0</v>
      </c>
      <c r="BU111" s="76">
        <v>0</v>
      </c>
      <c r="BV111" s="76">
        <v>0</v>
      </c>
      <c r="BW111" s="76">
        <v>0</v>
      </c>
      <c r="BX111" s="76">
        <v>0</v>
      </c>
      <c r="BY111" s="76">
        <v>0</v>
      </c>
      <c r="BZ111" s="76">
        <v>0</v>
      </c>
      <c r="CA111" s="76">
        <v>0</v>
      </c>
      <c r="CB111" s="76">
        <v>0</v>
      </c>
      <c r="CC111" s="76">
        <v>0</v>
      </c>
      <c r="CD111" s="76">
        <v>0</v>
      </c>
      <c r="CE111" s="76">
        <v>0</v>
      </c>
      <c r="CF111" s="76">
        <v>0</v>
      </c>
      <c r="CG111" s="76">
        <v>0</v>
      </c>
      <c r="CH111" s="76">
        <v>0</v>
      </c>
      <c r="CI111" s="76">
        <v>0</v>
      </c>
      <c r="CJ111" s="76">
        <v>0</v>
      </c>
      <c r="CK111" s="76">
        <v>0</v>
      </c>
      <c r="CL111" s="76">
        <v>0</v>
      </c>
      <c r="CM111" s="76">
        <v>0</v>
      </c>
      <c r="CN111" s="76">
        <v>0</v>
      </c>
      <c r="CO111" s="76">
        <v>0</v>
      </c>
      <c r="CP111" s="76">
        <v>0</v>
      </c>
      <c r="CQ111" s="76">
        <v>0</v>
      </c>
      <c r="CR111" s="76">
        <v>0</v>
      </c>
      <c r="CS111" s="76">
        <v>0</v>
      </c>
      <c r="CT111" s="76">
        <v>0</v>
      </c>
      <c r="CU111" s="76">
        <v>0</v>
      </c>
      <c r="CV111" s="76">
        <v>0</v>
      </c>
      <c r="CW111" s="76">
        <v>0</v>
      </c>
      <c r="CX111" s="76">
        <v>0</v>
      </c>
    </row>
    <row r="112" spans="1:102" x14ac:dyDescent="0.25">
      <c r="A112" s="83" t="s">
        <v>70</v>
      </c>
      <c r="B112" s="76"/>
      <c r="C112" s="76">
        <f t="shared" ref="C112:AH112" si="92">IF(ISNUMBER(outYear),+C110*C111/100,"")</f>
        <v>72191.841</v>
      </c>
      <c r="D112" s="76">
        <f t="shared" si="92"/>
        <v>63430.968952789808</v>
      </c>
      <c r="E112" s="76">
        <f t="shared" si="92"/>
        <v>62931.066453219122</v>
      </c>
      <c r="F112" s="76">
        <f t="shared" si="92"/>
        <v>63030.797853669894</v>
      </c>
      <c r="G112" s="76">
        <f t="shared" si="92"/>
        <v>63169.717502268199</v>
      </c>
      <c r="H112" s="76">
        <f t="shared" si="92"/>
        <v>63324.661049624548</v>
      </c>
      <c r="I112" s="76">
        <f t="shared" si="92"/>
        <v>63501.051972335059</v>
      </c>
      <c r="J112" s="76">
        <f t="shared" si="92"/>
        <v>63772.719324117068</v>
      </c>
      <c r="K112" s="76">
        <f t="shared" si="92"/>
        <v>64045.649725997566</v>
      </c>
      <c r="L112" s="76">
        <f t="shared" si="92"/>
        <v>64349.553607544207</v>
      </c>
      <c r="M112" s="76">
        <f t="shared" si="92"/>
        <v>64731.256711729606</v>
      </c>
      <c r="N112" s="76">
        <f t="shared" si="92"/>
        <v>65146.849876649736</v>
      </c>
      <c r="O112" s="76">
        <f t="shared" si="92"/>
        <v>65605.278107979466</v>
      </c>
      <c r="P112" s="76">
        <f t="shared" si="92"/>
        <v>66108.295956743357</v>
      </c>
      <c r="Q112" s="76">
        <f t="shared" si="92"/>
        <v>66693.767217709828</v>
      </c>
      <c r="R112" s="76">
        <f t="shared" si="92"/>
        <v>67327.53996448312</v>
      </c>
      <c r="S112" s="76">
        <f t="shared" si="92"/>
        <v>68010.916938172508</v>
      </c>
      <c r="T112" s="76">
        <f t="shared" si="92"/>
        <v>68787.60530736325</v>
      </c>
      <c r="U112" s="76">
        <f t="shared" si="92"/>
        <v>69620.799818000844</v>
      </c>
      <c r="V112" s="76">
        <f t="shared" si="92"/>
        <v>70517.802352732324</v>
      </c>
      <c r="W112" s="76">
        <f t="shared" si="92"/>
        <v>-12953.227079773587</v>
      </c>
      <c r="X112" s="76">
        <f t="shared" si="92"/>
        <v>-13269.615356767927</v>
      </c>
      <c r="Y112" s="76">
        <f t="shared" si="92"/>
        <v>-13591.724390687123</v>
      </c>
      <c r="Z112" s="76">
        <f t="shared" si="92"/>
        <v>-13939.443500454303</v>
      </c>
      <c r="AA112" s="76">
        <f t="shared" si="92"/>
        <v>-14294.33173796566</v>
      </c>
      <c r="AB112" s="76">
        <f t="shared" si="92"/>
        <v>-14645.820981414798</v>
      </c>
      <c r="AC112" s="76">
        <f t="shared" si="92"/>
        <v>-15005.484030950167</v>
      </c>
      <c r="AD112" s="76">
        <f t="shared" si="92"/>
        <v>-15392.958706723919</v>
      </c>
      <c r="AE112" s="76">
        <f t="shared" si="92"/>
        <v>-15771.972949392019</v>
      </c>
      <c r="AF112" s="76">
        <f t="shared" si="92"/>
        <v>115761.77407687317</v>
      </c>
      <c r="AG112" s="76" t="str">
        <f t="shared" si="92"/>
        <v/>
      </c>
      <c r="AH112" s="76" t="str">
        <f t="shared" si="92"/>
        <v/>
      </c>
      <c r="AI112" s="76" t="str">
        <f t="shared" ref="AI112:BN112" si="93">IF(ISNUMBER(outYear),+AI110*AI111/100,"")</f>
        <v/>
      </c>
      <c r="AJ112" s="76" t="str">
        <f t="shared" si="93"/>
        <v/>
      </c>
      <c r="AK112" s="76" t="str">
        <f t="shared" si="93"/>
        <v/>
      </c>
      <c r="AL112" s="76" t="str">
        <f t="shared" si="93"/>
        <v/>
      </c>
      <c r="AM112" s="76" t="str">
        <f t="shared" si="93"/>
        <v/>
      </c>
      <c r="AN112" s="76" t="str">
        <f t="shared" si="93"/>
        <v/>
      </c>
      <c r="AO112" s="76" t="str">
        <f t="shared" si="93"/>
        <v/>
      </c>
      <c r="AP112" s="76" t="str">
        <f t="shared" si="93"/>
        <v/>
      </c>
      <c r="AQ112" s="76" t="str">
        <f t="shared" si="93"/>
        <v/>
      </c>
      <c r="AR112" s="76" t="str">
        <f t="shared" si="93"/>
        <v/>
      </c>
      <c r="AS112" s="76" t="str">
        <f t="shared" si="93"/>
        <v/>
      </c>
      <c r="AT112" s="76" t="str">
        <f t="shared" si="93"/>
        <v/>
      </c>
      <c r="AU112" s="76" t="str">
        <f t="shared" si="93"/>
        <v/>
      </c>
      <c r="AV112" s="76" t="str">
        <f t="shared" si="93"/>
        <v/>
      </c>
      <c r="AW112" s="76" t="str">
        <f t="shared" si="93"/>
        <v/>
      </c>
      <c r="AX112" s="76" t="str">
        <f t="shared" si="93"/>
        <v/>
      </c>
      <c r="AY112" s="76" t="str">
        <f t="shared" si="93"/>
        <v/>
      </c>
      <c r="AZ112" s="76" t="str">
        <f t="shared" si="93"/>
        <v/>
      </c>
      <c r="BA112" s="76" t="str">
        <f t="shared" si="93"/>
        <v/>
      </c>
      <c r="BB112" s="76" t="str">
        <f t="shared" si="93"/>
        <v/>
      </c>
      <c r="BC112" s="76" t="str">
        <f t="shared" si="93"/>
        <v/>
      </c>
      <c r="BD112" s="76" t="str">
        <f t="shared" si="93"/>
        <v/>
      </c>
      <c r="BE112" s="76" t="str">
        <f t="shared" si="93"/>
        <v/>
      </c>
      <c r="BF112" s="76" t="str">
        <f t="shared" si="93"/>
        <v/>
      </c>
      <c r="BG112" s="76" t="str">
        <f t="shared" si="93"/>
        <v/>
      </c>
      <c r="BH112" s="76" t="str">
        <f t="shared" si="93"/>
        <v/>
      </c>
      <c r="BI112" s="76" t="str">
        <f t="shared" si="93"/>
        <v/>
      </c>
      <c r="BJ112" s="76" t="str">
        <f t="shared" si="93"/>
        <v/>
      </c>
      <c r="BK112" s="76" t="str">
        <f t="shared" si="93"/>
        <v/>
      </c>
      <c r="BL112" s="76" t="str">
        <f t="shared" si="93"/>
        <v/>
      </c>
      <c r="BM112" s="76" t="str">
        <f t="shared" si="93"/>
        <v/>
      </c>
      <c r="BN112" s="76" t="str">
        <f t="shared" si="93"/>
        <v/>
      </c>
      <c r="BO112" s="76" t="str">
        <f t="shared" ref="BO112:CT112" si="94">IF(ISNUMBER(outYear),+BO110*BO111/100,"")</f>
        <v/>
      </c>
      <c r="BP112" s="76" t="str">
        <f t="shared" si="94"/>
        <v/>
      </c>
      <c r="BQ112" s="76" t="str">
        <f t="shared" si="94"/>
        <v/>
      </c>
      <c r="BR112" s="76" t="str">
        <f t="shared" si="94"/>
        <v/>
      </c>
      <c r="BS112" s="76" t="str">
        <f t="shared" si="94"/>
        <v/>
      </c>
      <c r="BT112" s="76" t="str">
        <f t="shared" si="94"/>
        <v/>
      </c>
      <c r="BU112" s="76" t="str">
        <f t="shared" si="94"/>
        <v/>
      </c>
      <c r="BV112" s="76" t="str">
        <f t="shared" si="94"/>
        <v/>
      </c>
      <c r="BW112" s="76" t="str">
        <f t="shared" si="94"/>
        <v/>
      </c>
      <c r="BX112" s="76" t="str">
        <f t="shared" si="94"/>
        <v/>
      </c>
      <c r="BY112" s="76" t="str">
        <f t="shared" si="94"/>
        <v/>
      </c>
      <c r="BZ112" s="76" t="str">
        <f t="shared" si="94"/>
        <v/>
      </c>
      <c r="CA112" s="76" t="str">
        <f t="shared" si="94"/>
        <v/>
      </c>
      <c r="CB112" s="76" t="str">
        <f t="shared" si="94"/>
        <v/>
      </c>
      <c r="CC112" s="76" t="str">
        <f t="shared" si="94"/>
        <v/>
      </c>
      <c r="CD112" s="76" t="str">
        <f t="shared" si="94"/>
        <v/>
      </c>
      <c r="CE112" s="76" t="str">
        <f t="shared" si="94"/>
        <v/>
      </c>
      <c r="CF112" s="76" t="str">
        <f t="shared" si="94"/>
        <v/>
      </c>
      <c r="CG112" s="76" t="str">
        <f t="shared" si="94"/>
        <v/>
      </c>
      <c r="CH112" s="76" t="str">
        <f t="shared" si="94"/>
        <v/>
      </c>
      <c r="CI112" s="76" t="str">
        <f t="shared" si="94"/>
        <v/>
      </c>
      <c r="CJ112" s="76" t="str">
        <f t="shared" si="94"/>
        <v/>
      </c>
      <c r="CK112" s="76" t="str">
        <f t="shared" si="94"/>
        <v/>
      </c>
      <c r="CL112" s="76" t="str">
        <f t="shared" si="94"/>
        <v/>
      </c>
      <c r="CM112" s="76" t="str">
        <f t="shared" si="94"/>
        <v/>
      </c>
      <c r="CN112" s="76" t="str">
        <f t="shared" si="94"/>
        <v/>
      </c>
      <c r="CO112" s="76" t="str">
        <f t="shared" si="94"/>
        <v/>
      </c>
      <c r="CP112" s="76" t="str">
        <f t="shared" si="94"/>
        <v/>
      </c>
      <c r="CQ112" s="76" t="str">
        <f t="shared" si="94"/>
        <v/>
      </c>
      <c r="CR112" s="76" t="str">
        <f t="shared" si="94"/>
        <v/>
      </c>
      <c r="CS112" s="76" t="str">
        <f t="shared" si="94"/>
        <v/>
      </c>
      <c r="CT112" s="76" t="str">
        <f t="shared" si="94"/>
        <v/>
      </c>
      <c r="CU112" s="76" t="str">
        <f t="shared" ref="CU112:CX112" si="95">IF(ISNUMBER(outYear),+CU110*CU111/100,"")</f>
        <v/>
      </c>
      <c r="CV112" s="76" t="str">
        <f t="shared" si="95"/>
        <v/>
      </c>
      <c r="CW112" s="76" t="str">
        <f t="shared" si="95"/>
        <v/>
      </c>
      <c r="CX112" s="76" t="str">
        <f t="shared" si="95"/>
        <v/>
      </c>
    </row>
    <row r="113" spans="1:16384" x14ac:dyDescent="0.25">
      <c r="A113" s="83" t="s">
        <v>131</v>
      </c>
      <c r="B113" s="76"/>
      <c r="C113" s="76">
        <f>IF(ptc_sta_amount="n/a",'Inputs and Outputs'!C146*C5,IF(ISNUMBER(outYear),IF(outYear&lt;=ptc_sta_term,ROUND(ptc_sta_amount*1000*(1+ptc_sta_escal/100)^(outYear-1),0)*C5/1000,0),""))</f>
        <v>0</v>
      </c>
      <c r="D113" s="76">
        <f>IF(ptc_sta_amount="n/a",'Inputs and Outputs'!D146*D5,IF(ISNUMBER(outYear),IF(outYear&lt;=ptc_sta_term,ROUND(ptc_sta_amount*1000*(1+ptc_sta_escal/100)^(outYear-1),0)*D5/1000,0),""))</f>
        <v>0</v>
      </c>
      <c r="E113" s="76">
        <f>IF(ptc_sta_amount="n/a",'Inputs and Outputs'!E146*E5,IF(ISNUMBER(outYear),IF(outYear&lt;=ptc_sta_term,ROUND(ptc_sta_amount*1000*(1+ptc_sta_escal/100)^(outYear-1),0)*E5/1000,0),""))</f>
        <v>0</v>
      </c>
      <c r="F113" s="76">
        <f>IF(ptc_sta_amount="n/a",'Inputs and Outputs'!F146*F5,IF(ISNUMBER(outYear),IF(outYear&lt;=ptc_sta_term,ROUND(ptc_sta_amount*1000*(1+ptc_sta_escal/100)^(outYear-1),0)*F5/1000,0),""))</f>
        <v>0</v>
      </c>
      <c r="G113" s="76">
        <f>IF(ptc_sta_amount="n/a",'Inputs and Outputs'!G146*G5,IF(ISNUMBER(outYear),IF(outYear&lt;=ptc_sta_term,ROUND(ptc_sta_amount*1000*(1+ptc_sta_escal/100)^(outYear-1),0)*G5/1000,0),""))</f>
        <v>0</v>
      </c>
      <c r="H113" s="76">
        <f>IF(ptc_sta_amount="n/a",'Inputs and Outputs'!H146*H5,IF(ISNUMBER(outYear),IF(outYear&lt;=ptc_sta_term,ROUND(ptc_sta_amount*1000*(1+ptc_sta_escal/100)^(outYear-1),0)*H5/1000,0),""))</f>
        <v>0</v>
      </c>
      <c r="I113" s="76">
        <f>IF(ptc_sta_amount="n/a",'Inputs and Outputs'!I146*I5,IF(ISNUMBER(outYear),IF(outYear&lt;=ptc_sta_term,ROUND(ptc_sta_amount*1000*(1+ptc_sta_escal/100)^(outYear-1),0)*I5/1000,0),""))</f>
        <v>0</v>
      </c>
      <c r="J113" s="76">
        <f>IF(ptc_sta_amount="n/a",'Inputs and Outputs'!J146*J5,IF(ISNUMBER(outYear),IF(outYear&lt;=ptc_sta_term,ROUND(ptc_sta_amount*1000*(1+ptc_sta_escal/100)^(outYear-1),0)*J5/1000,0),""))</f>
        <v>0</v>
      </c>
      <c r="K113" s="76">
        <f>IF(ptc_sta_amount="n/a",'Inputs and Outputs'!K146*K5,IF(ISNUMBER(outYear),IF(outYear&lt;=ptc_sta_term,ROUND(ptc_sta_amount*1000*(1+ptc_sta_escal/100)^(outYear-1),0)*K5/1000,0),""))</f>
        <v>0</v>
      </c>
      <c r="L113" s="76">
        <f>IF(ptc_sta_amount="n/a",'Inputs and Outputs'!L146*L5,IF(ISNUMBER(outYear),IF(outYear&lt;=ptc_sta_term,ROUND(ptc_sta_amount*1000*(1+ptc_sta_escal/100)^(outYear-1),0)*L5/1000,0),""))</f>
        <v>0</v>
      </c>
      <c r="M113" s="76">
        <f>IF(ptc_sta_amount="n/a",'Inputs and Outputs'!M146*M5,IF(ISNUMBER(outYear),IF(outYear&lt;=ptc_sta_term,ROUND(ptc_sta_amount*1000*(1+ptc_sta_escal/100)^(outYear-1),0)*M5/1000,0),""))</f>
        <v>0</v>
      </c>
      <c r="N113" s="76">
        <f>IF(ptc_sta_amount="n/a",'Inputs and Outputs'!N146*N5,IF(ISNUMBER(outYear),IF(outYear&lt;=ptc_sta_term,ROUND(ptc_sta_amount*1000*(1+ptc_sta_escal/100)^(outYear-1),0)*N5/1000,0),""))</f>
        <v>0</v>
      </c>
      <c r="O113" s="76">
        <f>IF(ptc_sta_amount="n/a",'Inputs and Outputs'!O146*O5,IF(ISNUMBER(outYear),IF(outYear&lt;=ptc_sta_term,ROUND(ptc_sta_amount*1000*(1+ptc_sta_escal/100)^(outYear-1),0)*O5/1000,0),""))</f>
        <v>0</v>
      </c>
      <c r="P113" s="76">
        <f>IF(ptc_sta_amount="n/a",'Inputs and Outputs'!P146*P5,IF(ISNUMBER(outYear),IF(outYear&lt;=ptc_sta_term,ROUND(ptc_sta_amount*1000*(1+ptc_sta_escal/100)^(outYear-1),0)*P5/1000,0),""))</f>
        <v>0</v>
      </c>
      <c r="Q113" s="76">
        <f>IF(ptc_sta_amount="n/a",'Inputs and Outputs'!Q146*Q5,IF(ISNUMBER(outYear),IF(outYear&lt;=ptc_sta_term,ROUND(ptc_sta_amount*1000*(1+ptc_sta_escal/100)^(outYear-1),0)*Q5/1000,0),""))</f>
        <v>0</v>
      </c>
      <c r="R113" s="76">
        <f>IF(ptc_sta_amount="n/a",'Inputs and Outputs'!R146*R5,IF(ISNUMBER(outYear),IF(outYear&lt;=ptc_sta_term,ROUND(ptc_sta_amount*1000*(1+ptc_sta_escal/100)^(outYear-1),0)*R5/1000,0),""))</f>
        <v>0</v>
      </c>
      <c r="S113" s="76">
        <f>IF(ptc_sta_amount="n/a",'Inputs and Outputs'!S146*S5,IF(ISNUMBER(outYear),IF(outYear&lt;=ptc_sta_term,ROUND(ptc_sta_amount*1000*(1+ptc_sta_escal/100)^(outYear-1),0)*S5/1000,0),""))</f>
        <v>0</v>
      </c>
      <c r="T113" s="76">
        <f>IF(ptc_sta_amount="n/a",'Inputs and Outputs'!T146*T5,IF(ISNUMBER(outYear),IF(outYear&lt;=ptc_sta_term,ROUND(ptc_sta_amount*1000*(1+ptc_sta_escal/100)^(outYear-1),0)*T5/1000,0),""))</f>
        <v>0</v>
      </c>
      <c r="U113" s="76">
        <f>IF(ptc_sta_amount="n/a",'Inputs and Outputs'!U146*U5,IF(ISNUMBER(outYear),IF(outYear&lt;=ptc_sta_term,ROUND(ptc_sta_amount*1000*(1+ptc_sta_escal/100)^(outYear-1),0)*U5/1000,0),""))</f>
        <v>0</v>
      </c>
      <c r="V113" s="76">
        <f>IF(ptc_sta_amount="n/a",'Inputs and Outputs'!V146*V5,IF(ISNUMBER(outYear),IF(outYear&lt;=ptc_sta_term,ROUND(ptc_sta_amount*1000*(1+ptc_sta_escal/100)^(outYear-1),0)*V5/1000,0),""))</f>
        <v>0</v>
      </c>
      <c r="W113" s="76">
        <f>IF(ptc_sta_amount="n/a",'Inputs and Outputs'!W146*W5,IF(ISNUMBER(outYear),IF(outYear&lt;=ptc_sta_term,ROUND(ptc_sta_amount*1000*(1+ptc_sta_escal/100)^(outYear-1),0)*W5/1000,0),""))</f>
        <v>0</v>
      </c>
      <c r="X113" s="76">
        <f>IF(ptc_sta_amount="n/a",'Inputs and Outputs'!X146*X5,IF(ISNUMBER(outYear),IF(outYear&lt;=ptc_sta_term,ROUND(ptc_sta_amount*1000*(1+ptc_sta_escal/100)^(outYear-1),0)*X5/1000,0),""))</f>
        <v>0</v>
      </c>
      <c r="Y113" s="76">
        <f>IF(ptc_sta_amount="n/a",'Inputs and Outputs'!Y146*Y5,IF(ISNUMBER(outYear),IF(outYear&lt;=ptc_sta_term,ROUND(ptc_sta_amount*1000*(1+ptc_sta_escal/100)^(outYear-1),0)*Y5/1000,0),""))</f>
        <v>0</v>
      </c>
      <c r="Z113" s="76">
        <f>IF(ptc_sta_amount="n/a",'Inputs and Outputs'!Z146*Z5,IF(ISNUMBER(outYear),IF(outYear&lt;=ptc_sta_term,ROUND(ptc_sta_amount*1000*(1+ptc_sta_escal/100)^(outYear-1),0)*Z5/1000,0),""))</f>
        <v>0</v>
      </c>
      <c r="AA113" s="76">
        <f>IF(ptc_sta_amount="n/a",'Inputs and Outputs'!AA146*AA5,IF(ISNUMBER(outYear),IF(outYear&lt;=ptc_sta_term,ROUND(ptc_sta_amount*1000*(1+ptc_sta_escal/100)^(outYear-1),0)*AA5/1000,0),""))</f>
        <v>0</v>
      </c>
      <c r="AB113" s="76">
        <f>IF(ptc_sta_amount="n/a",'Inputs and Outputs'!AB146*AB5,IF(ISNUMBER(outYear),IF(outYear&lt;=ptc_sta_term,ROUND(ptc_sta_amount*1000*(1+ptc_sta_escal/100)^(outYear-1),0)*AB5/1000,0),""))</f>
        <v>0</v>
      </c>
      <c r="AC113" s="76">
        <f>IF(ptc_sta_amount="n/a",'Inputs and Outputs'!AC146*AC5,IF(ISNUMBER(outYear),IF(outYear&lt;=ptc_sta_term,ROUND(ptc_sta_amount*1000*(1+ptc_sta_escal/100)^(outYear-1),0)*AC5/1000,0),""))</f>
        <v>0</v>
      </c>
      <c r="AD113" s="76">
        <f>IF(ptc_sta_amount="n/a",'Inputs and Outputs'!AD146*AD5,IF(ISNUMBER(outYear),IF(outYear&lt;=ptc_sta_term,ROUND(ptc_sta_amount*1000*(1+ptc_sta_escal/100)^(outYear-1),0)*AD5/1000,0),""))</f>
        <v>0</v>
      </c>
      <c r="AE113" s="76">
        <f>IF(ptc_sta_amount="n/a",'Inputs and Outputs'!AE146*AE5,IF(ISNUMBER(outYear),IF(outYear&lt;=ptc_sta_term,ROUND(ptc_sta_amount*1000*(1+ptc_sta_escal/100)^(outYear-1),0)*AE5/1000,0),""))</f>
        <v>0</v>
      </c>
      <c r="AF113" s="76">
        <f>IF(ptc_sta_amount="n/a",'Inputs and Outputs'!AF146*AF5,IF(ISNUMBER(outYear),IF(outYear&lt;=ptc_sta_term,ROUND(ptc_sta_amount*1000*(1+ptc_sta_escal/100)^(outYear-1),0)*AF5/1000,0),""))</f>
        <v>0</v>
      </c>
      <c r="AG113" s="76" t="str">
        <f>IF(ptc_sta_amount="n/a",'Inputs and Outputs'!AG146*AG5,IF(ISNUMBER(outYear),IF(outYear&lt;=ptc_sta_term,ROUND(ptc_sta_amount*1000*(1+ptc_sta_escal/100)^(outYear-1),0)*AG5/1000,0),""))</f>
        <v/>
      </c>
      <c r="AH113" s="76" t="str">
        <f>IF(ptc_sta_amount="n/a",'Inputs and Outputs'!AH146*AH5,IF(ISNUMBER(outYear),IF(outYear&lt;=ptc_sta_term,ROUND(ptc_sta_amount*1000*(1+ptc_sta_escal/100)^(outYear-1),0)*AH5/1000,0),""))</f>
        <v/>
      </c>
      <c r="AI113" s="76" t="str">
        <f>IF(ptc_sta_amount="n/a",'Inputs and Outputs'!AI146*AI5,IF(ISNUMBER(outYear),IF(outYear&lt;=ptc_sta_term,ROUND(ptc_sta_amount*1000*(1+ptc_sta_escal/100)^(outYear-1),0)*AI5/1000,0),""))</f>
        <v/>
      </c>
      <c r="AJ113" s="76" t="str">
        <f>IF(ptc_sta_amount="n/a",'Inputs and Outputs'!AJ146*AJ5,IF(ISNUMBER(outYear),IF(outYear&lt;=ptc_sta_term,ROUND(ptc_sta_amount*1000*(1+ptc_sta_escal/100)^(outYear-1),0)*AJ5/1000,0),""))</f>
        <v/>
      </c>
      <c r="AK113" s="76" t="str">
        <f>IF(ptc_sta_amount="n/a",'Inputs and Outputs'!AK146*AK5,IF(ISNUMBER(outYear),IF(outYear&lt;=ptc_sta_term,ROUND(ptc_sta_amount*1000*(1+ptc_sta_escal/100)^(outYear-1),0)*AK5/1000,0),""))</f>
        <v/>
      </c>
      <c r="AL113" s="76" t="str">
        <f>IF(ptc_sta_amount="n/a",'Inputs and Outputs'!AL146*AL5,IF(ISNUMBER(outYear),IF(outYear&lt;=ptc_sta_term,ROUND(ptc_sta_amount*1000*(1+ptc_sta_escal/100)^(outYear-1),0)*AL5/1000,0),""))</f>
        <v/>
      </c>
      <c r="AM113" s="76" t="str">
        <f>IF(ptc_sta_amount="n/a",'Inputs and Outputs'!AM146*AM5,IF(ISNUMBER(outYear),IF(outYear&lt;=ptc_sta_term,ROUND(ptc_sta_amount*1000*(1+ptc_sta_escal/100)^(outYear-1),0)*AM5/1000,0),""))</f>
        <v/>
      </c>
      <c r="AN113" s="76" t="str">
        <f>IF(ptc_sta_amount="n/a",'Inputs and Outputs'!AN146*AN5,IF(ISNUMBER(outYear),IF(outYear&lt;=ptc_sta_term,ROUND(ptc_sta_amount*1000*(1+ptc_sta_escal/100)^(outYear-1),0)*AN5/1000,0),""))</f>
        <v/>
      </c>
      <c r="AO113" s="76" t="str">
        <f>IF(ptc_sta_amount="n/a",'Inputs and Outputs'!AO146*AO5,IF(ISNUMBER(outYear),IF(outYear&lt;=ptc_sta_term,ROUND(ptc_sta_amount*1000*(1+ptc_sta_escal/100)^(outYear-1),0)*AO5/1000,0),""))</f>
        <v/>
      </c>
      <c r="AP113" s="76" t="str">
        <f>IF(ptc_sta_amount="n/a",'Inputs and Outputs'!AP146*AP5,IF(ISNUMBER(outYear),IF(outYear&lt;=ptc_sta_term,ROUND(ptc_sta_amount*1000*(1+ptc_sta_escal/100)^(outYear-1),0)*AP5/1000,0),""))</f>
        <v/>
      </c>
      <c r="AQ113" s="76" t="str">
        <f>IF(ptc_sta_amount="n/a",'Inputs and Outputs'!AQ146*AQ5,IF(ISNUMBER(outYear),IF(outYear&lt;=ptc_sta_term,ROUND(ptc_sta_amount*1000*(1+ptc_sta_escal/100)^(outYear-1),0)*AQ5/1000,0),""))</f>
        <v/>
      </c>
      <c r="AR113" s="76" t="str">
        <f>IF(ptc_sta_amount="n/a",'Inputs and Outputs'!AR146*AR5,IF(ISNUMBER(outYear),IF(outYear&lt;=ptc_sta_term,ROUND(ptc_sta_amount*1000*(1+ptc_sta_escal/100)^(outYear-1),0)*AR5/1000,0),""))</f>
        <v/>
      </c>
      <c r="AS113" s="76" t="str">
        <f>IF(ptc_sta_amount="n/a",'Inputs and Outputs'!AS146*AS5,IF(ISNUMBER(outYear),IF(outYear&lt;=ptc_sta_term,ROUND(ptc_sta_amount*1000*(1+ptc_sta_escal/100)^(outYear-1),0)*AS5/1000,0),""))</f>
        <v/>
      </c>
      <c r="AT113" s="76" t="str">
        <f>IF(ptc_sta_amount="n/a",'Inputs and Outputs'!AT146*AT5,IF(ISNUMBER(outYear),IF(outYear&lt;=ptc_sta_term,ROUND(ptc_sta_amount*1000*(1+ptc_sta_escal/100)^(outYear-1),0)*AT5/1000,0),""))</f>
        <v/>
      </c>
      <c r="AU113" s="76" t="str">
        <f>IF(ptc_sta_amount="n/a",'Inputs and Outputs'!AU146*AU5,IF(ISNUMBER(outYear),IF(outYear&lt;=ptc_sta_term,ROUND(ptc_sta_amount*1000*(1+ptc_sta_escal/100)^(outYear-1),0)*AU5/1000,0),""))</f>
        <v/>
      </c>
      <c r="AV113" s="76" t="str">
        <f>IF(ptc_sta_amount="n/a",'Inputs and Outputs'!AV146*AV5,IF(ISNUMBER(outYear),IF(outYear&lt;=ptc_sta_term,ROUND(ptc_sta_amount*1000*(1+ptc_sta_escal/100)^(outYear-1),0)*AV5/1000,0),""))</f>
        <v/>
      </c>
      <c r="AW113" s="76" t="str">
        <f>IF(ptc_sta_amount="n/a",'Inputs and Outputs'!AW146*AW5,IF(ISNUMBER(outYear),IF(outYear&lt;=ptc_sta_term,ROUND(ptc_sta_amount*1000*(1+ptc_sta_escal/100)^(outYear-1),0)*AW5/1000,0),""))</f>
        <v/>
      </c>
      <c r="AX113" s="76" t="str">
        <f>IF(ptc_sta_amount="n/a",'Inputs and Outputs'!AX146*AX5,IF(ISNUMBER(outYear),IF(outYear&lt;=ptc_sta_term,ROUND(ptc_sta_amount*1000*(1+ptc_sta_escal/100)^(outYear-1),0)*AX5/1000,0),""))</f>
        <v/>
      </c>
      <c r="AY113" s="76" t="str">
        <f>IF(ptc_sta_amount="n/a",'Inputs and Outputs'!AY146*AY5,IF(ISNUMBER(outYear),IF(outYear&lt;=ptc_sta_term,ROUND(ptc_sta_amount*1000*(1+ptc_sta_escal/100)^(outYear-1),0)*AY5/1000,0),""))</f>
        <v/>
      </c>
      <c r="AZ113" s="76" t="str">
        <f>IF(ptc_sta_amount="n/a",'Inputs and Outputs'!AZ146*AZ5,IF(ISNUMBER(outYear),IF(outYear&lt;=ptc_sta_term,ROUND(ptc_sta_amount*1000*(1+ptc_sta_escal/100)^(outYear-1),0)*AZ5/1000,0),""))</f>
        <v/>
      </c>
      <c r="BA113" s="76" t="str">
        <f>IF(ptc_sta_amount="n/a",'Inputs and Outputs'!BA146*BA5,IF(ISNUMBER(outYear),IF(outYear&lt;=ptc_sta_term,ROUND(ptc_sta_amount*1000*(1+ptc_sta_escal/100)^(outYear-1),0)*BA5/1000,0),""))</f>
        <v/>
      </c>
      <c r="BB113" s="76" t="str">
        <f>IF(ptc_sta_amount="n/a",'Inputs and Outputs'!BB146*BB5,IF(ISNUMBER(outYear),IF(outYear&lt;=ptc_sta_term,ROUND(ptc_sta_amount*1000*(1+ptc_sta_escal/100)^(outYear-1),0)*BB5/1000,0),""))</f>
        <v/>
      </c>
      <c r="BC113" s="76" t="str">
        <f>IF(ptc_sta_amount="n/a",'Inputs and Outputs'!BC146*BC5,IF(ISNUMBER(outYear),IF(outYear&lt;=ptc_sta_term,ROUND(ptc_sta_amount*1000*(1+ptc_sta_escal/100)^(outYear-1),0)*BC5/1000,0),""))</f>
        <v/>
      </c>
      <c r="BD113" s="76" t="str">
        <f>IF(ptc_sta_amount="n/a",'Inputs and Outputs'!BD146*BD5,IF(ISNUMBER(outYear),IF(outYear&lt;=ptc_sta_term,ROUND(ptc_sta_amount*1000*(1+ptc_sta_escal/100)^(outYear-1),0)*BD5/1000,0),""))</f>
        <v/>
      </c>
      <c r="BE113" s="76" t="str">
        <f>IF(ptc_sta_amount="n/a",'Inputs and Outputs'!BE146*BE5,IF(ISNUMBER(outYear),IF(outYear&lt;=ptc_sta_term,ROUND(ptc_sta_amount*1000*(1+ptc_sta_escal/100)^(outYear-1),0)*BE5/1000,0),""))</f>
        <v/>
      </c>
      <c r="BF113" s="76" t="str">
        <f>IF(ptc_sta_amount="n/a",'Inputs and Outputs'!BF146*BF5,IF(ISNUMBER(outYear),IF(outYear&lt;=ptc_sta_term,ROUND(ptc_sta_amount*1000*(1+ptc_sta_escal/100)^(outYear-1),0)*BF5/1000,0),""))</f>
        <v/>
      </c>
      <c r="BG113" s="76" t="str">
        <f>IF(ptc_sta_amount="n/a",'Inputs and Outputs'!BG146*BG5,IF(ISNUMBER(outYear),IF(outYear&lt;=ptc_sta_term,ROUND(ptc_sta_amount*1000*(1+ptc_sta_escal/100)^(outYear-1),0)*BG5/1000,0),""))</f>
        <v/>
      </c>
      <c r="BH113" s="76" t="str">
        <f>IF(ptc_sta_amount="n/a",'Inputs and Outputs'!BH146*BH5,IF(ISNUMBER(outYear),IF(outYear&lt;=ptc_sta_term,ROUND(ptc_sta_amount*1000*(1+ptc_sta_escal/100)^(outYear-1),0)*BH5/1000,0),""))</f>
        <v/>
      </c>
      <c r="BI113" s="76" t="str">
        <f>IF(ptc_sta_amount="n/a",'Inputs and Outputs'!BI146*BI5,IF(ISNUMBER(outYear),IF(outYear&lt;=ptc_sta_term,ROUND(ptc_sta_amount*1000*(1+ptc_sta_escal/100)^(outYear-1),0)*BI5/1000,0),""))</f>
        <v/>
      </c>
      <c r="BJ113" s="76" t="str">
        <f>IF(ptc_sta_amount="n/a",'Inputs and Outputs'!BJ146*BJ5,IF(ISNUMBER(outYear),IF(outYear&lt;=ptc_sta_term,ROUND(ptc_sta_amount*1000*(1+ptc_sta_escal/100)^(outYear-1),0)*BJ5/1000,0),""))</f>
        <v/>
      </c>
      <c r="BK113" s="76" t="str">
        <f>IF(ptc_sta_amount="n/a",'Inputs and Outputs'!BK146*BK5,IF(ISNUMBER(outYear),IF(outYear&lt;=ptc_sta_term,ROUND(ptc_sta_amount*1000*(1+ptc_sta_escal/100)^(outYear-1),0)*BK5/1000,0),""))</f>
        <v/>
      </c>
      <c r="BL113" s="76" t="str">
        <f>IF(ptc_sta_amount="n/a",'Inputs and Outputs'!BL146*BL5,IF(ISNUMBER(outYear),IF(outYear&lt;=ptc_sta_term,ROUND(ptc_sta_amount*1000*(1+ptc_sta_escal/100)^(outYear-1),0)*BL5/1000,0),""))</f>
        <v/>
      </c>
      <c r="BM113" s="76" t="str">
        <f>IF(ptc_sta_amount="n/a",'Inputs and Outputs'!BM146*BM5,IF(ISNUMBER(outYear),IF(outYear&lt;=ptc_sta_term,ROUND(ptc_sta_amount*1000*(1+ptc_sta_escal/100)^(outYear-1),0)*BM5/1000,0),""))</f>
        <v/>
      </c>
      <c r="BN113" s="76" t="str">
        <f>IF(ptc_sta_amount="n/a",'Inputs and Outputs'!BN146*BN5,IF(ISNUMBER(outYear),IF(outYear&lt;=ptc_sta_term,ROUND(ptc_sta_amount*1000*(1+ptc_sta_escal/100)^(outYear-1),0)*BN5/1000,0),""))</f>
        <v/>
      </c>
      <c r="BO113" s="76" t="str">
        <f>IF(ptc_sta_amount="n/a",'Inputs and Outputs'!BO146*BO5,IF(ISNUMBER(outYear),IF(outYear&lt;=ptc_sta_term,ROUND(ptc_sta_amount*1000*(1+ptc_sta_escal/100)^(outYear-1),0)*BO5/1000,0),""))</f>
        <v/>
      </c>
      <c r="BP113" s="76" t="str">
        <f>IF(ptc_sta_amount="n/a",'Inputs and Outputs'!BP146*BP5,IF(ISNUMBER(outYear),IF(outYear&lt;=ptc_sta_term,ROUND(ptc_sta_amount*1000*(1+ptc_sta_escal/100)^(outYear-1),0)*BP5/1000,0),""))</f>
        <v/>
      </c>
      <c r="BQ113" s="76" t="str">
        <f>IF(ptc_sta_amount="n/a",'Inputs and Outputs'!BQ146*BQ5,IF(ISNUMBER(outYear),IF(outYear&lt;=ptc_sta_term,ROUND(ptc_sta_amount*1000*(1+ptc_sta_escal/100)^(outYear-1),0)*BQ5/1000,0),""))</f>
        <v/>
      </c>
      <c r="BR113" s="76" t="str">
        <f>IF(ptc_sta_amount="n/a",'Inputs and Outputs'!BR146*BR5,IF(ISNUMBER(outYear),IF(outYear&lt;=ptc_sta_term,ROUND(ptc_sta_amount*1000*(1+ptc_sta_escal/100)^(outYear-1),0)*BR5/1000,0),""))</f>
        <v/>
      </c>
      <c r="BS113" s="76" t="str">
        <f>IF(ptc_sta_amount="n/a",'Inputs and Outputs'!BS146*BS5,IF(ISNUMBER(outYear),IF(outYear&lt;=ptc_sta_term,ROUND(ptc_sta_amount*1000*(1+ptc_sta_escal/100)^(outYear-1),0)*BS5/1000,0),""))</f>
        <v/>
      </c>
      <c r="BT113" s="76" t="str">
        <f>IF(ptc_sta_amount="n/a",'Inputs and Outputs'!BT146*BT5,IF(ISNUMBER(outYear),IF(outYear&lt;=ptc_sta_term,ROUND(ptc_sta_amount*1000*(1+ptc_sta_escal/100)^(outYear-1),0)*BT5/1000,0),""))</f>
        <v/>
      </c>
      <c r="BU113" s="76" t="str">
        <f>IF(ptc_sta_amount="n/a",'Inputs and Outputs'!BU146*BU5,IF(ISNUMBER(outYear),IF(outYear&lt;=ptc_sta_term,ROUND(ptc_sta_amount*1000*(1+ptc_sta_escal/100)^(outYear-1),0)*BU5/1000,0),""))</f>
        <v/>
      </c>
      <c r="BV113" s="76" t="str">
        <f>IF(ptc_sta_amount="n/a",'Inputs and Outputs'!BV146*BV5,IF(ISNUMBER(outYear),IF(outYear&lt;=ptc_sta_term,ROUND(ptc_sta_amount*1000*(1+ptc_sta_escal/100)^(outYear-1),0)*BV5/1000,0),""))</f>
        <v/>
      </c>
      <c r="BW113" s="76" t="str">
        <f>IF(ptc_sta_amount="n/a",'Inputs and Outputs'!BW146*BW5,IF(ISNUMBER(outYear),IF(outYear&lt;=ptc_sta_term,ROUND(ptc_sta_amount*1000*(1+ptc_sta_escal/100)^(outYear-1),0)*BW5/1000,0),""))</f>
        <v/>
      </c>
      <c r="BX113" s="76" t="str">
        <f>IF(ptc_sta_amount="n/a",'Inputs and Outputs'!BX146*BX5,IF(ISNUMBER(outYear),IF(outYear&lt;=ptc_sta_term,ROUND(ptc_sta_amount*1000*(1+ptc_sta_escal/100)^(outYear-1),0)*BX5/1000,0),""))</f>
        <v/>
      </c>
      <c r="BY113" s="76" t="str">
        <f>IF(ptc_sta_amount="n/a",'Inputs and Outputs'!BY146*BY5,IF(ISNUMBER(outYear),IF(outYear&lt;=ptc_sta_term,ROUND(ptc_sta_amount*1000*(1+ptc_sta_escal/100)^(outYear-1),0)*BY5/1000,0),""))</f>
        <v/>
      </c>
      <c r="BZ113" s="76" t="str">
        <f>IF(ptc_sta_amount="n/a",'Inputs and Outputs'!BZ146*BZ5,IF(ISNUMBER(outYear),IF(outYear&lt;=ptc_sta_term,ROUND(ptc_sta_amount*1000*(1+ptc_sta_escal/100)^(outYear-1),0)*BZ5/1000,0),""))</f>
        <v/>
      </c>
      <c r="CA113" s="76" t="str">
        <f>IF(ptc_sta_amount="n/a",'Inputs and Outputs'!CA146*CA5,IF(ISNUMBER(outYear),IF(outYear&lt;=ptc_sta_term,ROUND(ptc_sta_amount*1000*(1+ptc_sta_escal/100)^(outYear-1),0)*CA5/1000,0),""))</f>
        <v/>
      </c>
      <c r="CB113" s="76" t="str">
        <f>IF(ptc_sta_amount="n/a",'Inputs and Outputs'!CB146*CB5,IF(ISNUMBER(outYear),IF(outYear&lt;=ptc_sta_term,ROUND(ptc_sta_amount*1000*(1+ptc_sta_escal/100)^(outYear-1),0)*CB5/1000,0),""))</f>
        <v/>
      </c>
      <c r="CC113" s="76" t="str">
        <f>IF(ptc_sta_amount="n/a",'Inputs and Outputs'!CC146*CC5,IF(ISNUMBER(outYear),IF(outYear&lt;=ptc_sta_term,ROUND(ptc_sta_amount*1000*(1+ptc_sta_escal/100)^(outYear-1),0)*CC5/1000,0),""))</f>
        <v/>
      </c>
      <c r="CD113" s="76" t="str">
        <f>IF(ptc_sta_amount="n/a",'Inputs and Outputs'!CD146*CD5,IF(ISNUMBER(outYear),IF(outYear&lt;=ptc_sta_term,ROUND(ptc_sta_amount*1000*(1+ptc_sta_escal/100)^(outYear-1),0)*CD5/1000,0),""))</f>
        <v/>
      </c>
      <c r="CE113" s="76" t="str">
        <f>IF(ptc_sta_amount="n/a",'Inputs and Outputs'!CE146*CE5,IF(ISNUMBER(outYear),IF(outYear&lt;=ptc_sta_term,ROUND(ptc_sta_amount*1000*(1+ptc_sta_escal/100)^(outYear-1),0)*CE5/1000,0),""))</f>
        <v/>
      </c>
      <c r="CF113" s="76" t="str">
        <f>IF(ptc_sta_amount="n/a",'Inputs and Outputs'!CF146*CF5,IF(ISNUMBER(outYear),IF(outYear&lt;=ptc_sta_term,ROUND(ptc_sta_amount*1000*(1+ptc_sta_escal/100)^(outYear-1),0)*CF5/1000,0),""))</f>
        <v/>
      </c>
      <c r="CG113" s="76" t="str">
        <f>IF(ptc_sta_amount="n/a",'Inputs and Outputs'!CG146*CG5,IF(ISNUMBER(outYear),IF(outYear&lt;=ptc_sta_term,ROUND(ptc_sta_amount*1000*(1+ptc_sta_escal/100)^(outYear-1),0)*CG5/1000,0),""))</f>
        <v/>
      </c>
      <c r="CH113" s="76" t="str">
        <f>IF(ptc_sta_amount="n/a",'Inputs and Outputs'!CH146*CH5,IF(ISNUMBER(outYear),IF(outYear&lt;=ptc_sta_term,ROUND(ptc_sta_amount*1000*(1+ptc_sta_escal/100)^(outYear-1),0)*CH5/1000,0),""))</f>
        <v/>
      </c>
      <c r="CI113" s="76" t="str">
        <f>IF(ptc_sta_amount="n/a",'Inputs and Outputs'!CI146*CI5,IF(ISNUMBER(outYear),IF(outYear&lt;=ptc_sta_term,ROUND(ptc_sta_amount*1000*(1+ptc_sta_escal/100)^(outYear-1),0)*CI5/1000,0),""))</f>
        <v/>
      </c>
      <c r="CJ113" s="76" t="str">
        <f>IF(ptc_sta_amount="n/a",'Inputs and Outputs'!CJ146*CJ5,IF(ISNUMBER(outYear),IF(outYear&lt;=ptc_sta_term,ROUND(ptc_sta_amount*1000*(1+ptc_sta_escal/100)^(outYear-1),0)*CJ5/1000,0),""))</f>
        <v/>
      </c>
      <c r="CK113" s="76" t="str">
        <f>IF(ptc_sta_amount="n/a",'Inputs and Outputs'!CK146*CK5,IF(ISNUMBER(outYear),IF(outYear&lt;=ptc_sta_term,ROUND(ptc_sta_amount*1000*(1+ptc_sta_escal/100)^(outYear-1),0)*CK5/1000,0),""))</f>
        <v/>
      </c>
      <c r="CL113" s="76" t="str">
        <f>IF(ptc_sta_amount="n/a",'Inputs and Outputs'!CL146*CL5,IF(ISNUMBER(outYear),IF(outYear&lt;=ptc_sta_term,ROUND(ptc_sta_amount*1000*(1+ptc_sta_escal/100)^(outYear-1),0)*CL5/1000,0),""))</f>
        <v/>
      </c>
      <c r="CM113" s="76" t="str">
        <f>IF(ptc_sta_amount="n/a",'Inputs and Outputs'!CM146*CM5,IF(ISNUMBER(outYear),IF(outYear&lt;=ptc_sta_term,ROUND(ptc_sta_amount*1000*(1+ptc_sta_escal/100)^(outYear-1),0)*CM5/1000,0),""))</f>
        <v/>
      </c>
      <c r="CN113" s="76" t="str">
        <f>IF(ptc_sta_amount="n/a",'Inputs and Outputs'!CN146*CN5,IF(ISNUMBER(outYear),IF(outYear&lt;=ptc_sta_term,ROUND(ptc_sta_amount*1000*(1+ptc_sta_escal/100)^(outYear-1),0)*CN5/1000,0),""))</f>
        <v/>
      </c>
      <c r="CO113" s="76" t="str">
        <f>IF(ptc_sta_amount="n/a",'Inputs and Outputs'!CO146*CO5,IF(ISNUMBER(outYear),IF(outYear&lt;=ptc_sta_term,ROUND(ptc_sta_amount*1000*(1+ptc_sta_escal/100)^(outYear-1),0)*CO5/1000,0),""))</f>
        <v/>
      </c>
      <c r="CP113" s="76" t="str">
        <f>IF(ptc_sta_amount="n/a",'Inputs and Outputs'!CP146*CP5,IF(ISNUMBER(outYear),IF(outYear&lt;=ptc_sta_term,ROUND(ptc_sta_amount*1000*(1+ptc_sta_escal/100)^(outYear-1),0)*CP5/1000,0),""))</f>
        <v/>
      </c>
      <c r="CQ113" s="76" t="str">
        <f>IF(ptc_sta_amount="n/a",'Inputs and Outputs'!CQ146*CQ5,IF(ISNUMBER(outYear),IF(outYear&lt;=ptc_sta_term,ROUND(ptc_sta_amount*1000*(1+ptc_sta_escal/100)^(outYear-1),0)*CQ5/1000,0),""))</f>
        <v/>
      </c>
      <c r="CR113" s="76" t="str">
        <f>IF(ptc_sta_amount="n/a",'Inputs and Outputs'!CR146*CR5,IF(ISNUMBER(outYear),IF(outYear&lt;=ptc_sta_term,ROUND(ptc_sta_amount*1000*(1+ptc_sta_escal/100)^(outYear-1),0)*CR5/1000,0),""))</f>
        <v/>
      </c>
      <c r="CS113" s="76" t="str">
        <f>IF(ptc_sta_amount="n/a",'Inputs and Outputs'!CS146*CS5,IF(ISNUMBER(outYear),IF(outYear&lt;=ptc_sta_term,ROUND(ptc_sta_amount*1000*(1+ptc_sta_escal/100)^(outYear-1),0)*CS5/1000,0),""))</f>
        <v/>
      </c>
      <c r="CT113" s="76" t="str">
        <f>IF(ptc_sta_amount="n/a",'Inputs and Outputs'!CT146*CT5,IF(ISNUMBER(outYear),IF(outYear&lt;=ptc_sta_term,ROUND(ptc_sta_amount*1000*(1+ptc_sta_escal/100)^(outYear-1),0)*CT5/1000,0),""))</f>
        <v/>
      </c>
      <c r="CU113" s="76" t="str">
        <f>IF(ptc_sta_amount="n/a",'Inputs and Outputs'!CU146*CU5,IF(ISNUMBER(outYear),IF(outYear&lt;=ptc_sta_term,ROUND(ptc_sta_amount*1000*(1+ptc_sta_escal/100)^(outYear-1),0)*CU5/1000,0),""))</f>
        <v/>
      </c>
      <c r="CV113" s="76" t="str">
        <f>IF(ptc_sta_amount="n/a",'Inputs and Outputs'!CV146*CV5,IF(ISNUMBER(outYear),IF(outYear&lt;=ptc_sta_term,ROUND(ptc_sta_amount*1000*(1+ptc_sta_escal/100)^(outYear-1),0)*CV5/1000,0),""))</f>
        <v/>
      </c>
      <c r="CW113" s="76" t="str">
        <f>IF(ptc_sta_amount="n/a",'Inputs and Outputs'!CW146*CW5,IF(ISNUMBER(outYear),IF(outYear&lt;=ptc_sta_term,ROUND(ptc_sta_amount*1000*(1+ptc_sta_escal/100)^(outYear-1),0)*CW5/1000,0),""))</f>
        <v/>
      </c>
      <c r="CX113" s="76" t="str">
        <f>IF(ptc_sta_amount="n/a",'Inputs and Outputs'!CX146*CX5,IF(ISNUMBER(outYear),IF(outYear&lt;=ptc_sta_term,ROUND(ptc_sta_amount*1000*(1+ptc_sta_escal/100)^(outYear-1),0)*CX5/1000,0),""))</f>
        <v/>
      </c>
    </row>
    <row r="114" spans="1:16384" x14ac:dyDescent="0.25">
      <c r="A114" s="83" t="s">
        <v>227</v>
      </c>
      <c r="B114" s="76"/>
      <c r="C114" s="76">
        <f>C$91</f>
        <v>0</v>
      </c>
      <c r="D114" s="76">
        <f t="shared" ref="D114:BO114" si="96">D$91</f>
        <v>0</v>
      </c>
      <c r="E114" s="76">
        <f t="shared" si="96"/>
        <v>0</v>
      </c>
      <c r="F114" s="76">
        <f t="shared" si="96"/>
        <v>0</v>
      </c>
      <c r="G114" s="76">
        <f t="shared" si="96"/>
        <v>0</v>
      </c>
      <c r="H114" s="76">
        <f t="shared" si="96"/>
        <v>0</v>
      </c>
      <c r="I114" s="76">
        <f t="shared" si="96"/>
        <v>0</v>
      </c>
      <c r="J114" s="76">
        <f t="shared" si="96"/>
        <v>0</v>
      </c>
      <c r="K114" s="76">
        <f t="shared" si="96"/>
        <v>0</v>
      </c>
      <c r="L114" s="76">
        <f t="shared" si="96"/>
        <v>0</v>
      </c>
      <c r="M114" s="76">
        <f t="shared" si="96"/>
        <v>0</v>
      </c>
      <c r="N114" s="76">
        <f t="shared" si="96"/>
        <v>0</v>
      </c>
      <c r="O114" s="76">
        <f t="shared" si="96"/>
        <v>0</v>
      </c>
      <c r="P114" s="76">
        <f t="shared" si="96"/>
        <v>0</v>
      </c>
      <c r="Q114" s="76">
        <f t="shared" si="96"/>
        <v>0</v>
      </c>
      <c r="R114" s="76">
        <f t="shared" si="96"/>
        <v>0</v>
      </c>
      <c r="S114" s="76">
        <f t="shared" si="96"/>
        <v>0</v>
      </c>
      <c r="T114" s="76">
        <f t="shared" si="96"/>
        <v>0</v>
      </c>
      <c r="U114" s="76">
        <f t="shared" si="96"/>
        <v>0</v>
      </c>
      <c r="V114" s="76">
        <f t="shared" si="96"/>
        <v>0</v>
      </c>
      <c r="W114" s="76">
        <f t="shared" si="96"/>
        <v>0</v>
      </c>
      <c r="X114" s="76">
        <f t="shared" si="96"/>
        <v>0</v>
      </c>
      <c r="Y114" s="76">
        <f t="shared" si="96"/>
        <v>0</v>
      </c>
      <c r="Z114" s="76">
        <f t="shared" si="96"/>
        <v>0</v>
      </c>
      <c r="AA114" s="76">
        <f t="shared" si="96"/>
        <v>0</v>
      </c>
      <c r="AB114" s="76">
        <f t="shared" si="96"/>
        <v>0</v>
      </c>
      <c r="AC114" s="76">
        <f t="shared" si="96"/>
        <v>0</v>
      </c>
      <c r="AD114" s="76">
        <f t="shared" si="96"/>
        <v>0</v>
      </c>
      <c r="AE114" s="76">
        <f t="shared" si="96"/>
        <v>0</v>
      </c>
      <c r="AF114" s="76">
        <f t="shared" si="96"/>
        <v>0</v>
      </c>
      <c r="AG114" s="76">
        <f t="shared" si="96"/>
        <v>0</v>
      </c>
      <c r="AH114" s="76">
        <f t="shared" si="96"/>
        <v>0</v>
      </c>
      <c r="AI114" s="76">
        <f t="shared" si="96"/>
        <v>0</v>
      </c>
      <c r="AJ114" s="76">
        <f t="shared" si="96"/>
        <v>0</v>
      </c>
      <c r="AK114" s="76">
        <f t="shared" si="96"/>
        <v>0</v>
      </c>
      <c r="AL114" s="76">
        <f t="shared" si="96"/>
        <v>0</v>
      </c>
      <c r="AM114" s="76">
        <f t="shared" si="96"/>
        <v>0</v>
      </c>
      <c r="AN114" s="76">
        <f t="shared" si="96"/>
        <v>0</v>
      </c>
      <c r="AO114" s="76">
        <f t="shared" si="96"/>
        <v>0</v>
      </c>
      <c r="AP114" s="76">
        <f t="shared" si="96"/>
        <v>0</v>
      </c>
      <c r="AQ114" s="76">
        <f t="shared" si="96"/>
        <v>0</v>
      </c>
      <c r="AR114" s="76">
        <f t="shared" si="96"/>
        <v>0</v>
      </c>
      <c r="AS114" s="76">
        <f t="shared" si="96"/>
        <v>0</v>
      </c>
      <c r="AT114" s="76">
        <f t="shared" si="96"/>
        <v>0</v>
      </c>
      <c r="AU114" s="76">
        <f t="shared" si="96"/>
        <v>0</v>
      </c>
      <c r="AV114" s="76">
        <f t="shared" si="96"/>
        <v>0</v>
      </c>
      <c r="AW114" s="76">
        <f t="shared" si="96"/>
        <v>0</v>
      </c>
      <c r="AX114" s="76">
        <f t="shared" si="96"/>
        <v>0</v>
      </c>
      <c r="AY114" s="76">
        <f t="shared" si="96"/>
        <v>0</v>
      </c>
      <c r="AZ114" s="76">
        <f t="shared" si="96"/>
        <v>0</v>
      </c>
      <c r="BA114" s="76">
        <f t="shared" si="96"/>
        <v>0</v>
      </c>
      <c r="BB114" s="76">
        <f t="shared" si="96"/>
        <v>0</v>
      </c>
      <c r="BC114" s="76">
        <f t="shared" si="96"/>
        <v>0</v>
      </c>
      <c r="BD114" s="76">
        <f t="shared" si="96"/>
        <v>0</v>
      </c>
      <c r="BE114" s="76">
        <f t="shared" si="96"/>
        <v>0</v>
      </c>
      <c r="BF114" s="76">
        <f t="shared" si="96"/>
        <v>0</v>
      </c>
      <c r="BG114" s="76">
        <f t="shared" si="96"/>
        <v>0</v>
      </c>
      <c r="BH114" s="76">
        <f t="shared" si="96"/>
        <v>0</v>
      </c>
      <c r="BI114" s="76">
        <f t="shared" si="96"/>
        <v>0</v>
      </c>
      <c r="BJ114" s="76">
        <f t="shared" si="96"/>
        <v>0</v>
      </c>
      <c r="BK114" s="76">
        <f t="shared" si="96"/>
        <v>0</v>
      </c>
      <c r="BL114" s="76">
        <f t="shared" si="96"/>
        <v>0</v>
      </c>
      <c r="BM114" s="76">
        <f t="shared" si="96"/>
        <v>0</v>
      </c>
      <c r="BN114" s="76">
        <f t="shared" si="96"/>
        <v>0</v>
      </c>
      <c r="BO114" s="76">
        <f t="shared" si="96"/>
        <v>0</v>
      </c>
      <c r="BP114" s="76">
        <f t="shared" ref="BP114:CX114" si="97">BP$91</f>
        <v>0</v>
      </c>
      <c r="BQ114" s="76">
        <f t="shared" si="97"/>
        <v>0</v>
      </c>
      <c r="BR114" s="76">
        <f t="shared" si="97"/>
        <v>0</v>
      </c>
      <c r="BS114" s="76">
        <f t="shared" si="97"/>
        <v>0</v>
      </c>
      <c r="BT114" s="76">
        <f t="shared" si="97"/>
        <v>0</v>
      </c>
      <c r="BU114" s="76">
        <f t="shared" si="97"/>
        <v>0</v>
      </c>
      <c r="BV114" s="76">
        <f t="shared" si="97"/>
        <v>0</v>
      </c>
      <c r="BW114" s="76">
        <f t="shared" si="97"/>
        <v>0</v>
      </c>
      <c r="BX114" s="76">
        <f t="shared" si="97"/>
        <v>0</v>
      </c>
      <c r="BY114" s="76">
        <f t="shared" si="97"/>
        <v>0</v>
      </c>
      <c r="BZ114" s="76">
        <f t="shared" si="97"/>
        <v>0</v>
      </c>
      <c r="CA114" s="76">
        <f t="shared" si="97"/>
        <v>0</v>
      </c>
      <c r="CB114" s="76">
        <f t="shared" si="97"/>
        <v>0</v>
      </c>
      <c r="CC114" s="76">
        <f t="shared" si="97"/>
        <v>0</v>
      </c>
      <c r="CD114" s="76">
        <f t="shared" si="97"/>
        <v>0</v>
      </c>
      <c r="CE114" s="76">
        <f t="shared" si="97"/>
        <v>0</v>
      </c>
      <c r="CF114" s="76">
        <f t="shared" si="97"/>
        <v>0</v>
      </c>
      <c r="CG114" s="76">
        <f t="shared" si="97"/>
        <v>0</v>
      </c>
      <c r="CH114" s="76">
        <f t="shared" si="97"/>
        <v>0</v>
      </c>
      <c r="CI114" s="76">
        <f t="shared" si="97"/>
        <v>0</v>
      </c>
      <c r="CJ114" s="76">
        <f t="shared" si="97"/>
        <v>0</v>
      </c>
      <c r="CK114" s="76">
        <f t="shared" si="97"/>
        <v>0</v>
      </c>
      <c r="CL114" s="76">
        <f t="shared" si="97"/>
        <v>0</v>
      </c>
      <c r="CM114" s="76">
        <f t="shared" si="97"/>
        <v>0</v>
      </c>
      <c r="CN114" s="76">
        <f t="shared" si="97"/>
        <v>0</v>
      </c>
      <c r="CO114" s="76">
        <f t="shared" si="97"/>
        <v>0</v>
      </c>
      <c r="CP114" s="76">
        <f t="shared" si="97"/>
        <v>0</v>
      </c>
      <c r="CQ114" s="76">
        <f t="shared" si="97"/>
        <v>0</v>
      </c>
      <c r="CR114" s="76">
        <f t="shared" si="97"/>
        <v>0</v>
      </c>
      <c r="CS114" s="76">
        <f t="shared" si="97"/>
        <v>0</v>
      </c>
      <c r="CT114" s="76">
        <f t="shared" si="97"/>
        <v>0</v>
      </c>
      <c r="CU114" s="76">
        <f t="shared" si="97"/>
        <v>0</v>
      </c>
      <c r="CV114" s="76">
        <f t="shared" si="97"/>
        <v>0</v>
      </c>
      <c r="CW114" s="76">
        <f t="shared" si="97"/>
        <v>0</v>
      </c>
      <c r="CX114" s="76">
        <f t="shared" si="97"/>
        <v>0</v>
      </c>
    </row>
    <row r="115" spans="1:16384" x14ac:dyDescent="0.25">
      <c r="A115" s="84" t="s">
        <v>80</v>
      </c>
      <c r="B115" s="77"/>
      <c r="C115" s="77">
        <f t="shared" ref="C115:AH115" si="98">IF(ISNUMBER(outYear),+C113+C114-C112,"")</f>
        <v>-72191.841</v>
      </c>
      <c r="D115" s="77">
        <f t="shared" si="98"/>
        <v>-63430.968952789808</v>
      </c>
      <c r="E115" s="77">
        <f t="shared" si="98"/>
        <v>-62931.066453219122</v>
      </c>
      <c r="F115" s="77">
        <f t="shared" si="98"/>
        <v>-63030.797853669894</v>
      </c>
      <c r="G115" s="77">
        <f t="shared" si="98"/>
        <v>-63169.717502268199</v>
      </c>
      <c r="H115" s="77">
        <f t="shared" si="98"/>
        <v>-63324.661049624548</v>
      </c>
      <c r="I115" s="77">
        <f t="shared" si="98"/>
        <v>-63501.051972335059</v>
      </c>
      <c r="J115" s="77">
        <f t="shared" si="98"/>
        <v>-63772.719324117068</v>
      </c>
      <c r="K115" s="77">
        <f t="shared" si="98"/>
        <v>-64045.649725997566</v>
      </c>
      <c r="L115" s="77">
        <f t="shared" si="98"/>
        <v>-64349.553607544207</v>
      </c>
      <c r="M115" s="77">
        <f t="shared" si="98"/>
        <v>-64731.256711729606</v>
      </c>
      <c r="N115" s="77">
        <f t="shared" si="98"/>
        <v>-65146.849876649736</v>
      </c>
      <c r="O115" s="77">
        <f t="shared" si="98"/>
        <v>-65605.278107979466</v>
      </c>
      <c r="P115" s="77">
        <f t="shared" si="98"/>
        <v>-66108.295956743357</v>
      </c>
      <c r="Q115" s="77">
        <f t="shared" si="98"/>
        <v>-66693.767217709828</v>
      </c>
      <c r="R115" s="77">
        <f t="shared" si="98"/>
        <v>-67327.53996448312</v>
      </c>
      <c r="S115" s="77">
        <f t="shared" si="98"/>
        <v>-68010.916938172508</v>
      </c>
      <c r="T115" s="77">
        <f t="shared" si="98"/>
        <v>-68787.60530736325</v>
      </c>
      <c r="U115" s="77">
        <f t="shared" si="98"/>
        <v>-69620.799818000844</v>
      </c>
      <c r="V115" s="77">
        <f t="shared" si="98"/>
        <v>-70517.802352732324</v>
      </c>
      <c r="W115" s="77">
        <f t="shared" si="98"/>
        <v>12953.227079773587</v>
      </c>
      <c r="X115" s="77">
        <f t="shared" si="98"/>
        <v>13269.615356767927</v>
      </c>
      <c r="Y115" s="77">
        <f t="shared" si="98"/>
        <v>13591.724390687123</v>
      </c>
      <c r="Z115" s="77">
        <f t="shared" si="98"/>
        <v>13939.443500454303</v>
      </c>
      <c r="AA115" s="77">
        <f t="shared" si="98"/>
        <v>14294.33173796566</v>
      </c>
      <c r="AB115" s="77">
        <f t="shared" si="98"/>
        <v>14645.820981414798</v>
      </c>
      <c r="AC115" s="77">
        <f t="shared" si="98"/>
        <v>15005.484030950167</v>
      </c>
      <c r="AD115" s="77">
        <f t="shared" si="98"/>
        <v>15392.958706723919</v>
      </c>
      <c r="AE115" s="77">
        <f t="shared" si="98"/>
        <v>15771.972949392019</v>
      </c>
      <c r="AF115" s="77">
        <f t="shared" si="98"/>
        <v>-115761.77407687317</v>
      </c>
      <c r="AG115" s="77" t="str">
        <f t="shared" si="98"/>
        <v/>
      </c>
      <c r="AH115" s="77" t="str">
        <f t="shared" si="98"/>
        <v/>
      </c>
      <c r="AI115" s="77" t="str">
        <f t="shared" ref="AI115:BN115" si="99">IF(ISNUMBER(outYear),+AI113+AI114-AI112,"")</f>
        <v/>
      </c>
      <c r="AJ115" s="77" t="str">
        <f t="shared" si="99"/>
        <v/>
      </c>
      <c r="AK115" s="77" t="str">
        <f t="shared" si="99"/>
        <v/>
      </c>
      <c r="AL115" s="77" t="str">
        <f t="shared" si="99"/>
        <v/>
      </c>
      <c r="AM115" s="77" t="str">
        <f t="shared" si="99"/>
        <v/>
      </c>
      <c r="AN115" s="77" t="str">
        <f t="shared" si="99"/>
        <v/>
      </c>
      <c r="AO115" s="77" t="str">
        <f t="shared" si="99"/>
        <v/>
      </c>
      <c r="AP115" s="77" t="str">
        <f t="shared" si="99"/>
        <v/>
      </c>
      <c r="AQ115" s="77" t="str">
        <f t="shared" si="99"/>
        <v/>
      </c>
      <c r="AR115" s="77" t="str">
        <f t="shared" si="99"/>
        <v/>
      </c>
      <c r="AS115" s="77" t="str">
        <f t="shared" si="99"/>
        <v/>
      </c>
      <c r="AT115" s="77" t="str">
        <f t="shared" si="99"/>
        <v/>
      </c>
      <c r="AU115" s="77" t="str">
        <f t="shared" si="99"/>
        <v/>
      </c>
      <c r="AV115" s="77" t="str">
        <f t="shared" si="99"/>
        <v/>
      </c>
      <c r="AW115" s="77" t="str">
        <f t="shared" si="99"/>
        <v/>
      </c>
      <c r="AX115" s="77" t="str">
        <f t="shared" si="99"/>
        <v/>
      </c>
      <c r="AY115" s="77" t="str">
        <f t="shared" si="99"/>
        <v/>
      </c>
      <c r="AZ115" s="77" t="str">
        <f t="shared" si="99"/>
        <v/>
      </c>
      <c r="BA115" s="77" t="str">
        <f t="shared" si="99"/>
        <v/>
      </c>
      <c r="BB115" s="77" t="str">
        <f t="shared" si="99"/>
        <v/>
      </c>
      <c r="BC115" s="77" t="str">
        <f t="shared" si="99"/>
        <v/>
      </c>
      <c r="BD115" s="77" t="str">
        <f t="shared" si="99"/>
        <v/>
      </c>
      <c r="BE115" s="77" t="str">
        <f t="shared" si="99"/>
        <v/>
      </c>
      <c r="BF115" s="77" t="str">
        <f t="shared" si="99"/>
        <v/>
      </c>
      <c r="BG115" s="77" t="str">
        <f t="shared" si="99"/>
        <v/>
      </c>
      <c r="BH115" s="77" t="str">
        <f t="shared" si="99"/>
        <v/>
      </c>
      <c r="BI115" s="77" t="str">
        <f t="shared" si="99"/>
        <v/>
      </c>
      <c r="BJ115" s="77" t="str">
        <f t="shared" si="99"/>
        <v/>
      </c>
      <c r="BK115" s="77" t="str">
        <f t="shared" si="99"/>
        <v/>
      </c>
      <c r="BL115" s="77" t="str">
        <f t="shared" si="99"/>
        <v/>
      </c>
      <c r="BM115" s="77" t="str">
        <f t="shared" si="99"/>
        <v/>
      </c>
      <c r="BN115" s="77" t="str">
        <f t="shared" si="99"/>
        <v/>
      </c>
      <c r="BO115" s="77" t="str">
        <f t="shared" ref="BO115:CT115" si="100">IF(ISNUMBER(outYear),+BO113+BO114-BO112,"")</f>
        <v/>
      </c>
      <c r="BP115" s="77" t="str">
        <f t="shared" si="100"/>
        <v/>
      </c>
      <c r="BQ115" s="77" t="str">
        <f t="shared" si="100"/>
        <v/>
      </c>
      <c r="BR115" s="77" t="str">
        <f t="shared" si="100"/>
        <v/>
      </c>
      <c r="BS115" s="77" t="str">
        <f t="shared" si="100"/>
        <v/>
      </c>
      <c r="BT115" s="77" t="str">
        <f t="shared" si="100"/>
        <v/>
      </c>
      <c r="BU115" s="77" t="str">
        <f t="shared" si="100"/>
        <v/>
      </c>
      <c r="BV115" s="77" t="str">
        <f t="shared" si="100"/>
        <v/>
      </c>
      <c r="BW115" s="77" t="str">
        <f t="shared" si="100"/>
        <v/>
      </c>
      <c r="BX115" s="77" t="str">
        <f t="shared" si="100"/>
        <v/>
      </c>
      <c r="BY115" s="77" t="str">
        <f t="shared" si="100"/>
        <v/>
      </c>
      <c r="BZ115" s="77" t="str">
        <f t="shared" si="100"/>
        <v/>
      </c>
      <c r="CA115" s="77" t="str">
        <f t="shared" si="100"/>
        <v/>
      </c>
      <c r="CB115" s="77" t="str">
        <f t="shared" si="100"/>
        <v/>
      </c>
      <c r="CC115" s="77" t="str">
        <f t="shared" si="100"/>
        <v/>
      </c>
      <c r="CD115" s="77" t="str">
        <f t="shared" si="100"/>
        <v/>
      </c>
      <c r="CE115" s="77" t="str">
        <f t="shared" si="100"/>
        <v/>
      </c>
      <c r="CF115" s="77" t="str">
        <f t="shared" si="100"/>
        <v/>
      </c>
      <c r="CG115" s="77" t="str">
        <f t="shared" si="100"/>
        <v/>
      </c>
      <c r="CH115" s="77" t="str">
        <f t="shared" si="100"/>
        <v/>
      </c>
      <c r="CI115" s="77" t="str">
        <f t="shared" si="100"/>
        <v/>
      </c>
      <c r="CJ115" s="77" t="str">
        <f t="shared" si="100"/>
        <v/>
      </c>
      <c r="CK115" s="77" t="str">
        <f t="shared" si="100"/>
        <v/>
      </c>
      <c r="CL115" s="77" t="str">
        <f t="shared" si="100"/>
        <v/>
      </c>
      <c r="CM115" s="77" t="str">
        <f t="shared" si="100"/>
        <v/>
      </c>
      <c r="CN115" s="77" t="str">
        <f t="shared" si="100"/>
        <v/>
      </c>
      <c r="CO115" s="77" t="str">
        <f t="shared" si="100"/>
        <v/>
      </c>
      <c r="CP115" s="77" t="str">
        <f t="shared" si="100"/>
        <v/>
      </c>
      <c r="CQ115" s="77" t="str">
        <f t="shared" si="100"/>
        <v/>
      </c>
      <c r="CR115" s="77" t="str">
        <f t="shared" si="100"/>
        <v/>
      </c>
      <c r="CS115" s="77" t="str">
        <f t="shared" si="100"/>
        <v/>
      </c>
      <c r="CT115" s="77" t="str">
        <f t="shared" si="100"/>
        <v/>
      </c>
      <c r="CU115" s="77" t="str">
        <f t="shared" ref="CU115:CX115" si="101">IF(ISNUMBER(outYear),+CU113+CU114-CU112,"")</f>
        <v/>
      </c>
      <c r="CV115" s="77" t="str">
        <f t="shared" si="101"/>
        <v/>
      </c>
      <c r="CW115" s="77" t="str">
        <f t="shared" si="101"/>
        <v/>
      </c>
      <c r="CX115" s="77" t="str">
        <f t="shared" si="101"/>
        <v/>
      </c>
    </row>
    <row r="116" spans="1:16384" x14ac:dyDescent="0.25">
      <c r="A116" s="9"/>
      <c r="B116" s="5"/>
    </row>
    <row r="117" spans="1:16384" x14ac:dyDescent="0.25">
      <c r="A117" s="59" t="s">
        <v>158</v>
      </c>
      <c r="B117" s="71"/>
      <c r="C117" s="72"/>
      <c r="D117" s="72"/>
      <c r="E117" s="72"/>
      <c r="F117" s="72"/>
      <c r="G117" s="72"/>
      <c r="H117" s="72"/>
      <c r="I117" s="72"/>
      <c r="J117" s="72"/>
      <c r="K117" s="72"/>
      <c r="L117" s="72"/>
      <c r="M117" s="72"/>
      <c r="N117" s="72"/>
      <c r="O117" s="72"/>
      <c r="P117" s="72"/>
      <c r="Q117" s="72"/>
      <c r="R117" s="72"/>
      <c r="S117" s="72"/>
      <c r="T117" s="72"/>
      <c r="U117" s="72"/>
      <c r="V117" s="72"/>
      <c r="W117" s="72"/>
      <c r="X117" s="72"/>
      <c r="Y117" s="72"/>
      <c r="Z117" s="72"/>
      <c r="AA117" s="72"/>
      <c r="AB117" s="72"/>
      <c r="AC117" s="72"/>
      <c r="AD117" s="72"/>
      <c r="AE117" s="72"/>
      <c r="AF117" s="72"/>
      <c r="AG117" s="72"/>
      <c r="AH117" s="72"/>
      <c r="AI117" s="72"/>
      <c r="AJ117" s="72"/>
      <c r="AK117" s="72"/>
      <c r="AL117" s="72"/>
      <c r="AM117" s="72"/>
      <c r="AN117" s="72"/>
      <c r="AO117" s="72"/>
      <c r="AP117" s="72"/>
      <c r="AQ117" s="72"/>
      <c r="AR117" s="72"/>
      <c r="AS117" s="72"/>
      <c r="AT117" s="72"/>
      <c r="AU117" s="72"/>
      <c r="AV117" s="72"/>
      <c r="AW117" s="72"/>
      <c r="AX117" s="72"/>
      <c r="AY117" s="72"/>
      <c r="AZ117" s="72"/>
      <c r="BA117" s="72"/>
      <c r="BB117" s="72"/>
      <c r="BC117" s="72"/>
      <c r="BD117" s="72"/>
      <c r="BE117" s="72"/>
      <c r="BF117" s="72"/>
      <c r="BG117" s="72"/>
      <c r="BH117" s="72"/>
      <c r="BI117" s="72"/>
      <c r="BJ117" s="72"/>
      <c r="BK117" s="72"/>
      <c r="BL117" s="72"/>
      <c r="BM117" s="72"/>
      <c r="BN117" s="72"/>
      <c r="BO117" s="72"/>
      <c r="BP117" s="72"/>
      <c r="BQ117" s="72"/>
      <c r="BR117" s="72"/>
      <c r="BS117" s="72"/>
      <c r="BT117" s="72"/>
      <c r="BU117" s="72"/>
      <c r="BV117" s="72"/>
      <c r="BW117" s="72"/>
      <c r="BX117" s="72"/>
      <c r="BY117" s="72"/>
      <c r="BZ117" s="72"/>
      <c r="CA117" s="72"/>
      <c r="CB117" s="72"/>
      <c r="CC117" s="72"/>
      <c r="CD117" s="72"/>
      <c r="CE117" s="72"/>
      <c r="CF117" s="72"/>
      <c r="CG117" s="72"/>
      <c r="CH117" s="72"/>
      <c r="CI117" s="72"/>
      <c r="CJ117" s="72"/>
      <c r="CK117" s="72"/>
      <c r="CL117" s="72"/>
      <c r="CM117" s="72"/>
      <c r="CN117" s="72"/>
      <c r="CO117" s="72"/>
      <c r="CP117" s="72"/>
      <c r="CQ117" s="72"/>
      <c r="CR117" s="72"/>
      <c r="CS117" s="72"/>
      <c r="CT117" s="72"/>
      <c r="CU117" s="72"/>
      <c r="CV117" s="72"/>
      <c r="CW117" s="72"/>
      <c r="CX117" s="68"/>
    </row>
    <row r="118" spans="1:16384" s="74" customFormat="1" x14ac:dyDescent="0.25">
      <c r="A118" s="54" t="s">
        <v>68</v>
      </c>
      <c r="B118" s="79"/>
      <c r="C118" s="80">
        <f>IF(ISNUMBER(outYear),IF(ibi_fed_amount_tax_fed="Yes",ibi_fed_amount,0)+IF(ibi_sta_amount_tax_fed="Yes",ibi_sta_amount,0)+IF(ibi_uti_amount_tax_fed="Yes",ibi_uti_amount,0)+IF(ibi_oth_amount_tax_fed="Yes",ibi_oth_amount,0)+IF(ibi_fed_percent_tax_fed="Yes",MIN(ibi_fed_percent/100*total_installed_cost,ibi_fed_percent_maxvalue),0)+IF(ibi_sta_percent_tax_fed="Yes",MIN(ibi_sta_percent/100*total_installed_cost,ibi_sta_percent_maxvalue),0)+IF(ibi_uti_percent_tax_fed="Yes",MIN(ibi_uti_percent/100*total_installed_cost,ibi_uti_percent_maxvalue),0)+IF(ibi_oth_percent_tax_fed="Yes",MIN(ibi_oth_percent/100*total_installed_cost,ibi_oth_percent_maxvalue),0)+IF(cbi_fed_tax_fed="Yes",B71,0)+IF(cbi_sta_tax_fed="Yes",B72,0)+IF(cbi_uti_tax_fed="Yes",B73,0)+IF(cbi_oth_tax_fed="Yes",B74,0)+IF(pbi_fed_tax_fed="Yes",C77,0)+IF(pbi_sta_tax_fed="Yes",C78,0)+IF(pbi_uti_tax_fed="Yes",C79,0)+IF(pbi_oth_tax_fed="Yes",C80,0),"")</f>
        <v>3439500</v>
      </c>
      <c r="D118" s="80">
        <f t="shared" ref="D118:AI118" si="102">IF(ISNUMBER(outYear),IF(pbi_fed_tax_fed="Yes",D77,0)+IF(pbi_sta_tax_fed="Yes",D78,0)+IF(pbi_uti_tax_fed="Yes",D79,0)+IF(pbi_oth_tax_fed="Yes",D80,0),"")</f>
        <v>3130840</v>
      </c>
      <c r="E118" s="80">
        <f t="shared" si="102"/>
        <v>3096340</v>
      </c>
      <c r="F118" s="80">
        <f t="shared" si="102"/>
        <v>3081080</v>
      </c>
      <c r="G118" s="80">
        <f t="shared" si="102"/>
        <v>3065940</v>
      </c>
      <c r="H118" s="80">
        <f t="shared" si="102"/>
        <v>3049980</v>
      </c>
      <c r="I118" s="80">
        <f t="shared" si="102"/>
        <v>3033460</v>
      </c>
      <c r="J118" s="80">
        <f t="shared" si="102"/>
        <v>3019380</v>
      </c>
      <c r="K118" s="80">
        <f t="shared" si="102"/>
        <v>3003420</v>
      </c>
      <c r="L118" s="80">
        <f t="shared" si="102"/>
        <v>2986920</v>
      </c>
      <c r="M118" s="80">
        <f t="shared" si="102"/>
        <v>2972180</v>
      </c>
      <c r="N118" s="80">
        <f t="shared" si="102"/>
        <v>2956440</v>
      </c>
      <c r="O118" s="80">
        <f t="shared" si="102"/>
        <v>2940420</v>
      </c>
      <c r="P118" s="80">
        <f t="shared" si="102"/>
        <v>2923960</v>
      </c>
      <c r="Q118" s="80">
        <f t="shared" si="102"/>
        <v>2908740</v>
      </c>
      <c r="R118" s="80">
        <f t="shared" si="102"/>
        <v>2893060</v>
      </c>
      <c r="S118" s="80">
        <f t="shared" si="102"/>
        <v>2876880</v>
      </c>
      <c r="T118" s="80">
        <f t="shared" si="102"/>
        <v>2862020</v>
      </c>
      <c r="U118" s="80">
        <f t="shared" si="102"/>
        <v>2846520</v>
      </c>
      <c r="V118" s="80">
        <f t="shared" si="102"/>
        <v>2830580</v>
      </c>
      <c r="W118" s="80">
        <f t="shared" si="102"/>
        <v>0</v>
      </c>
      <c r="X118" s="80">
        <f t="shared" si="102"/>
        <v>0</v>
      </c>
      <c r="Y118" s="80">
        <f t="shared" si="102"/>
        <v>0</v>
      </c>
      <c r="Z118" s="80">
        <f t="shared" si="102"/>
        <v>0</v>
      </c>
      <c r="AA118" s="80">
        <f t="shared" si="102"/>
        <v>0</v>
      </c>
      <c r="AB118" s="80">
        <f t="shared" si="102"/>
        <v>0</v>
      </c>
      <c r="AC118" s="80">
        <f t="shared" si="102"/>
        <v>0</v>
      </c>
      <c r="AD118" s="80">
        <f t="shared" si="102"/>
        <v>0</v>
      </c>
      <c r="AE118" s="80">
        <f t="shared" si="102"/>
        <v>0</v>
      </c>
      <c r="AF118" s="80">
        <f t="shared" si="102"/>
        <v>0</v>
      </c>
      <c r="AG118" s="80" t="str">
        <f t="shared" si="102"/>
        <v/>
      </c>
      <c r="AH118" s="80" t="str">
        <f t="shared" si="102"/>
        <v/>
      </c>
      <c r="AI118" s="80" t="str">
        <f t="shared" si="102"/>
        <v/>
      </c>
      <c r="AJ118" s="80" t="str">
        <f t="shared" ref="AJ118:BO118" si="103">IF(ISNUMBER(outYear),IF(pbi_fed_tax_fed="Yes",AJ77,0)+IF(pbi_sta_tax_fed="Yes",AJ78,0)+IF(pbi_uti_tax_fed="Yes",AJ79,0)+IF(pbi_oth_tax_fed="Yes",AJ80,0),"")</f>
        <v/>
      </c>
      <c r="AK118" s="80" t="str">
        <f t="shared" si="103"/>
        <v/>
      </c>
      <c r="AL118" s="80" t="str">
        <f t="shared" si="103"/>
        <v/>
      </c>
      <c r="AM118" s="80" t="str">
        <f t="shared" si="103"/>
        <v/>
      </c>
      <c r="AN118" s="80" t="str">
        <f t="shared" si="103"/>
        <v/>
      </c>
      <c r="AO118" s="80" t="str">
        <f t="shared" si="103"/>
        <v/>
      </c>
      <c r="AP118" s="80" t="str">
        <f t="shared" si="103"/>
        <v/>
      </c>
      <c r="AQ118" s="80" t="str">
        <f t="shared" si="103"/>
        <v/>
      </c>
      <c r="AR118" s="80" t="str">
        <f t="shared" si="103"/>
        <v/>
      </c>
      <c r="AS118" s="80" t="str">
        <f t="shared" si="103"/>
        <v/>
      </c>
      <c r="AT118" s="80" t="str">
        <f t="shared" si="103"/>
        <v/>
      </c>
      <c r="AU118" s="80" t="str">
        <f t="shared" si="103"/>
        <v/>
      </c>
      <c r="AV118" s="80" t="str">
        <f t="shared" si="103"/>
        <v/>
      </c>
      <c r="AW118" s="80" t="str">
        <f t="shared" si="103"/>
        <v/>
      </c>
      <c r="AX118" s="80" t="str">
        <f t="shared" si="103"/>
        <v/>
      </c>
      <c r="AY118" s="80" t="str">
        <f t="shared" si="103"/>
        <v/>
      </c>
      <c r="AZ118" s="80" t="str">
        <f t="shared" si="103"/>
        <v/>
      </c>
      <c r="BA118" s="80" t="str">
        <f t="shared" si="103"/>
        <v/>
      </c>
      <c r="BB118" s="80" t="str">
        <f t="shared" si="103"/>
        <v/>
      </c>
      <c r="BC118" s="80" t="str">
        <f t="shared" si="103"/>
        <v/>
      </c>
      <c r="BD118" s="80" t="str">
        <f t="shared" si="103"/>
        <v/>
      </c>
      <c r="BE118" s="80" t="str">
        <f t="shared" si="103"/>
        <v/>
      </c>
      <c r="BF118" s="80" t="str">
        <f t="shared" si="103"/>
        <v/>
      </c>
      <c r="BG118" s="80" t="str">
        <f t="shared" si="103"/>
        <v/>
      </c>
      <c r="BH118" s="80" t="str">
        <f t="shared" si="103"/>
        <v/>
      </c>
      <c r="BI118" s="80" t="str">
        <f t="shared" si="103"/>
        <v/>
      </c>
      <c r="BJ118" s="80" t="str">
        <f t="shared" si="103"/>
        <v/>
      </c>
      <c r="BK118" s="80" t="str">
        <f t="shared" si="103"/>
        <v/>
      </c>
      <c r="BL118" s="80" t="str">
        <f t="shared" si="103"/>
        <v/>
      </c>
      <c r="BM118" s="80" t="str">
        <f t="shared" si="103"/>
        <v/>
      </c>
      <c r="BN118" s="80" t="str">
        <f t="shared" si="103"/>
        <v/>
      </c>
      <c r="BO118" s="80" t="str">
        <f t="shared" si="103"/>
        <v/>
      </c>
      <c r="BP118" s="80" t="str">
        <f t="shared" ref="BP118:CX118" si="104">IF(ISNUMBER(outYear),IF(pbi_fed_tax_fed="Yes",BP77,0)+IF(pbi_sta_tax_fed="Yes",BP78,0)+IF(pbi_uti_tax_fed="Yes",BP79,0)+IF(pbi_oth_tax_fed="Yes",BP80,0),"")</f>
        <v/>
      </c>
      <c r="BQ118" s="80" t="str">
        <f t="shared" si="104"/>
        <v/>
      </c>
      <c r="BR118" s="80" t="str">
        <f t="shared" si="104"/>
        <v/>
      </c>
      <c r="BS118" s="80" t="str">
        <f t="shared" si="104"/>
        <v/>
      </c>
      <c r="BT118" s="80" t="str">
        <f t="shared" si="104"/>
        <v/>
      </c>
      <c r="BU118" s="80" t="str">
        <f t="shared" si="104"/>
        <v/>
      </c>
      <c r="BV118" s="80" t="str">
        <f t="shared" si="104"/>
        <v/>
      </c>
      <c r="BW118" s="80" t="str">
        <f t="shared" si="104"/>
        <v/>
      </c>
      <c r="BX118" s="80" t="str">
        <f t="shared" si="104"/>
        <v/>
      </c>
      <c r="BY118" s="80" t="str">
        <f t="shared" si="104"/>
        <v/>
      </c>
      <c r="BZ118" s="80" t="str">
        <f t="shared" si="104"/>
        <v/>
      </c>
      <c r="CA118" s="80" t="str">
        <f t="shared" si="104"/>
        <v/>
      </c>
      <c r="CB118" s="80" t="str">
        <f t="shared" si="104"/>
        <v/>
      </c>
      <c r="CC118" s="80" t="str">
        <f t="shared" si="104"/>
        <v/>
      </c>
      <c r="CD118" s="80" t="str">
        <f t="shared" si="104"/>
        <v/>
      </c>
      <c r="CE118" s="80" t="str">
        <f t="shared" si="104"/>
        <v/>
      </c>
      <c r="CF118" s="80" t="str">
        <f t="shared" si="104"/>
        <v/>
      </c>
      <c r="CG118" s="80" t="str">
        <f t="shared" si="104"/>
        <v/>
      </c>
      <c r="CH118" s="80" t="str">
        <f t="shared" si="104"/>
        <v/>
      </c>
      <c r="CI118" s="80" t="str">
        <f t="shared" si="104"/>
        <v/>
      </c>
      <c r="CJ118" s="80" t="str">
        <f t="shared" si="104"/>
        <v/>
      </c>
      <c r="CK118" s="80" t="str">
        <f t="shared" si="104"/>
        <v/>
      </c>
      <c r="CL118" s="80" t="str">
        <f t="shared" si="104"/>
        <v/>
      </c>
      <c r="CM118" s="80" t="str">
        <f t="shared" si="104"/>
        <v/>
      </c>
      <c r="CN118" s="80" t="str">
        <f t="shared" si="104"/>
        <v/>
      </c>
      <c r="CO118" s="80" t="str">
        <f t="shared" si="104"/>
        <v/>
      </c>
      <c r="CP118" s="80" t="str">
        <f t="shared" si="104"/>
        <v/>
      </c>
      <c r="CQ118" s="80" t="str">
        <f t="shared" si="104"/>
        <v/>
      </c>
      <c r="CR118" s="80" t="str">
        <f t="shared" si="104"/>
        <v/>
      </c>
      <c r="CS118" s="80" t="str">
        <f t="shared" si="104"/>
        <v/>
      </c>
      <c r="CT118" s="80" t="str">
        <f t="shared" si="104"/>
        <v/>
      </c>
      <c r="CU118" s="80" t="str">
        <f t="shared" si="104"/>
        <v/>
      </c>
      <c r="CV118" s="80" t="str">
        <f t="shared" si="104"/>
        <v/>
      </c>
      <c r="CW118" s="80" t="str">
        <f t="shared" si="104"/>
        <v/>
      </c>
      <c r="CX118" s="80" t="str">
        <f t="shared" si="104"/>
        <v/>
      </c>
      <c r="CY118" s="80" t="str">
        <f t="shared" ref="CY118:FJ118" si="105">IF(ISNUMBER(outYear),CY69+CY75+CY81+CY115,"")</f>
        <v/>
      </c>
      <c r="CZ118" s="80" t="str">
        <f t="shared" si="105"/>
        <v/>
      </c>
      <c r="DA118" s="80" t="str">
        <f t="shared" si="105"/>
        <v/>
      </c>
      <c r="DB118" s="80" t="str">
        <f t="shared" si="105"/>
        <v/>
      </c>
      <c r="DC118" s="80" t="str">
        <f t="shared" si="105"/>
        <v/>
      </c>
      <c r="DD118" s="80" t="str">
        <f t="shared" si="105"/>
        <v/>
      </c>
      <c r="DE118" s="80" t="str">
        <f t="shared" si="105"/>
        <v/>
      </c>
      <c r="DF118" s="80" t="str">
        <f t="shared" si="105"/>
        <v/>
      </c>
      <c r="DG118" s="80" t="str">
        <f t="shared" si="105"/>
        <v/>
      </c>
      <c r="DH118" s="80" t="str">
        <f t="shared" si="105"/>
        <v/>
      </c>
      <c r="DI118" s="80" t="str">
        <f t="shared" si="105"/>
        <v/>
      </c>
      <c r="DJ118" s="80" t="str">
        <f t="shared" si="105"/>
        <v/>
      </c>
      <c r="DK118" s="80" t="str">
        <f t="shared" si="105"/>
        <v/>
      </c>
      <c r="DL118" s="80" t="str">
        <f t="shared" si="105"/>
        <v/>
      </c>
      <c r="DM118" s="80" t="str">
        <f t="shared" si="105"/>
        <v/>
      </c>
      <c r="DN118" s="80" t="str">
        <f t="shared" si="105"/>
        <v/>
      </c>
      <c r="DO118" s="80" t="str">
        <f t="shared" si="105"/>
        <v/>
      </c>
      <c r="DP118" s="80" t="str">
        <f t="shared" si="105"/>
        <v/>
      </c>
      <c r="DQ118" s="80" t="str">
        <f t="shared" si="105"/>
        <v/>
      </c>
      <c r="DR118" s="80" t="str">
        <f t="shared" si="105"/>
        <v/>
      </c>
      <c r="DS118" s="80" t="str">
        <f t="shared" si="105"/>
        <v/>
      </c>
      <c r="DT118" s="80" t="str">
        <f t="shared" si="105"/>
        <v/>
      </c>
      <c r="DU118" s="80" t="str">
        <f t="shared" si="105"/>
        <v/>
      </c>
      <c r="DV118" s="80" t="str">
        <f t="shared" si="105"/>
        <v/>
      </c>
      <c r="DW118" s="80" t="str">
        <f t="shared" si="105"/>
        <v/>
      </c>
      <c r="DX118" s="80" t="str">
        <f t="shared" si="105"/>
        <v/>
      </c>
      <c r="DY118" s="80" t="str">
        <f t="shared" si="105"/>
        <v/>
      </c>
      <c r="DZ118" s="80" t="str">
        <f t="shared" si="105"/>
        <v/>
      </c>
      <c r="EA118" s="80" t="str">
        <f t="shared" si="105"/>
        <v/>
      </c>
      <c r="EB118" s="80" t="str">
        <f t="shared" si="105"/>
        <v/>
      </c>
      <c r="EC118" s="80" t="str">
        <f t="shared" si="105"/>
        <v/>
      </c>
      <c r="ED118" s="80" t="str">
        <f t="shared" si="105"/>
        <v/>
      </c>
      <c r="EE118" s="80" t="str">
        <f t="shared" si="105"/>
        <v/>
      </c>
      <c r="EF118" s="80" t="str">
        <f t="shared" si="105"/>
        <v/>
      </c>
      <c r="EG118" s="80" t="str">
        <f t="shared" si="105"/>
        <v/>
      </c>
      <c r="EH118" s="80" t="str">
        <f t="shared" si="105"/>
        <v/>
      </c>
      <c r="EI118" s="80" t="str">
        <f t="shared" si="105"/>
        <v/>
      </c>
      <c r="EJ118" s="80" t="str">
        <f t="shared" si="105"/>
        <v/>
      </c>
      <c r="EK118" s="80" t="str">
        <f t="shared" si="105"/>
        <v/>
      </c>
      <c r="EL118" s="80" t="str">
        <f t="shared" si="105"/>
        <v/>
      </c>
      <c r="EM118" s="80" t="str">
        <f t="shared" si="105"/>
        <v/>
      </c>
      <c r="EN118" s="80" t="str">
        <f t="shared" si="105"/>
        <v/>
      </c>
      <c r="EO118" s="80" t="str">
        <f t="shared" si="105"/>
        <v/>
      </c>
      <c r="EP118" s="80" t="str">
        <f t="shared" si="105"/>
        <v/>
      </c>
      <c r="EQ118" s="80" t="str">
        <f t="shared" si="105"/>
        <v/>
      </c>
      <c r="ER118" s="80" t="str">
        <f t="shared" si="105"/>
        <v/>
      </c>
      <c r="ES118" s="80" t="str">
        <f t="shared" si="105"/>
        <v/>
      </c>
      <c r="ET118" s="80" t="str">
        <f t="shared" si="105"/>
        <v/>
      </c>
      <c r="EU118" s="80" t="str">
        <f t="shared" si="105"/>
        <v/>
      </c>
      <c r="EV118" s="80" t="str">
        <f t="shared" si="105"/>
        <v/>
      </c>
      <c r="EW118" s="80" t="str">
        <f t="shared" si="105"/>
        <v/>
      </c>
      <c r="EX118" s="80" t="str">
        <f t="shared" si="105"/>
        <v/>
      </c>
      <c r="EY118" s="80" t="str">
        <f t="shared" si="105"/>
        <v/>
      </c>
      <c r="EZ118" s="80" t="str">
        <f t="shared" si="105"/>
        <v/>
      </c>
      <c r="FA118" s="80" t="str">
        <f t="shared" si="105"/>
        <v/>
      </c>
      <c r="FB118" s="80" t="str">
        <f t="shared" si="105"/>
        <v/>
      </c>
      <c r="FC118" s="80" t="str">
        <f t="shared" si="105"/>
        <v/>
      </c>
      <c r="FD118" s="80" t="str">
        <f t="shared" si="105"/>
        <v/>
      </c>
      <c r="FE118" s="80" t="str">
        <f t="shared" si="105"/>
        <v/>
      </c>
      <c r="FF118" s="80" t="str">
        <f t="shared" si="105"/>
        <v/>
      </c>
      <c r="FG118" s="80" t="str">
        <f t="shared" si="105"/>
        <v/>
      </c>
      <c r="FH118" s="80" t="str">
        <f t="shared" si="105"/>
        <v/>
      </c>
      <c r="FI118" s="80" t="str">
        <f t="shared" si="105"/>
        <v/>
      </c>
      <c r="FJ118" s="80" t="str">
        <f t="shared" si="105"/>
        <v/>
      </c>
      <c r="FK118" s="80" t="str">
        <f t="shared" ref="FK118:HV118" si="106">IF(ISNUMBER(outYear),FK69+FK75+FK81+FK115,"")</f>
        <v/>
      </c>
      <c r="FL118" s="80" t="str">
        <f t="shared" si="106"/>
        <v/>
      </c>
      <c r="FM118" s="80" t="str">
        <f t="shared" si="106"/>
        <v/>
      </c>
      <c r="FN118" s="80" t="str">
        <f t="shared" si="106"/>
        <v/>
      </c>
      <c r="FO118" s="80" t="str">
        <f t="shared" si="106"/>
        <v/>
      </c>
      <c r="FP118" s="80" t="str">
        <f t="shared" si="106"/>
        <v/>
      </c>
      <c r="FQ118" s="80" t="str">
        <f t="shared" si="106"/>
        <v/>
      </c>
      <c r="FR118" s="80" t="str">
        <f t="shared" si="106"/>
        <v/>
      </c>
      <c r="FS118" s="80" t="str">
        <f t="shared" si="106"/>
        <v/>
      </c>
      <c r="FT118" s="80" t="str">
        <f t="shared" si="106"/>
        <v/>
      </c>
      <c r="FU118" s="80" t="str">
        <f t="shared" si="106"/>
        <v/>
      </c>
      <c r="FV118" s="80" t="str">
        <f t="shared" si="106"/>
        <v/>
      </c>
      <c r="FW118" s="80" t="str">
        <f t="shared" si="106"/>
        <v/>
      </c>
      <c r="FX118" s="80" t="str">
        <f t="shared" si="106"/>
        <v/>
      </c>
      <c r="FY118" s="80" t="str">
        <f t="shared" si="106"/>
        <v/>
      </c>
      <c r="FZ118" s="80" t="str">
        <f t="shared" si="106"/>
        <v/>
      </c>
      <c r="GA118" s="80" t="str">
        <f t="shared" si="106"/>
        <v/>
      </c>
      <c r="GB118" s="80" t="str">
        <f t="shared" si="106"/>
        <v/>
      </c>
      <c r="GC118" s="80" t="str">
        <f t="shared" si="106"/>
        <v/>
      </c>
      <c r="GD118" s="80" t="str">
        <f t="shared" si="106"/>
        <v/>
      </c>
      <c r="GE118" s="80" t="str">
        <f t="shared" si="106"/>
        <v/>
      </c>
      <c r="GF118" s="80" t="str">
        <f t="shared" si="106"/>
        <v/>
      </c>
      <c r="GG118" s="80" t="str">
        <f t="shared" si="106"/>
        <v/>
      </c>
      <c r="GH118" s="80" t="str">
        <f t="shared" si="106"/>
        <v/>
      </c>
      <c r="GI118" s="80" t="str">
        <f t="shared" si="106"/>
        <v/>
      </c>
      <c r="GJ118" s="80" t="str">
        <f t="shared" si="106"/>
        <v/>
      </c>
      <c r="GK118" s="80" t="str">
        <f t="shared" si="106"/>
        <v/>
      </c>
      <c r="GL118" s="80" t="str">
        <f t="shared" si="106"/>
        <v/>
      </c>
      <c r="GM118" s="80" t="str">
        <f t="shared" si="106"/>
        <v/>
      </c>
      <c r="GN118" s="80" t="str">
        <f t="shared" si="106"/>
        <v/>
      </c>
      <c r="GO118" s="80" t="str">
        <f t="shared" si="106"/>
        <v/>
      </c>
      <c r="GP118" s="80" t="str">
        <f t="shared" si="106"/>
        <v/>
      </c>
      <c r="GQ118" s="80" t="str">
        <f t="shared" si="106"/>
        <v/>
      </c>
      <c r="GR118" s="80" t="str">
        <f t="shared" si="106"/>
        <v/>
      </c>
      <c r="GS118" s="80" t="str">
        <f t="shared" si="106"/>
        <v/>
      </c>
      <c r="GT118" s="80" t="str">
        <f t="shared" si="106"/>
        <v/>
      </c>
      <c r="GU118" s="80" t="str">
        <f t="shared" si="106"/>
        <v/>
      </c>
      <c r="GV118" s="80" t="str">
        <f t="shared" si="106"/>
        <v/>
      </c>
      <c r="GW118" s="80" t="str">
        <f t="shared" si="106"/>
        <v/>
      </c>
      <c r="GX118" s="80" t="str">
        <f t="shared" si="106"/>
        <v/>
      </c>
      <c r="GY118" s="80" t="str">
        <f t="shared" si="106"/>
        <v/>
      </c>
      <c r="GZ118" s="80" t="str">
        <f t="shared" si="106"/>
        <v/>
      </c>
      <c r="HA118" s="80" t="str">
        <f t="shared" si="106"/>
        <v/>
      </c>
      <c r="HB118" s="80" t="str">
        <f t="shared" si="106"/>
        <v/>
      </c>
      <c r="HC118" s="80" t="str">
        <f t="shared" si="106"/>
        <v/>
      </c>
      <c r="HD118" s="80" t="str">
        <f t="shared" si="106"/>
        <v/>
      </c>
      <c r="HE118" s="80" t="str">
        <f t="shared" si="106"/>
        <v/>
      </c>
      <c r="HF118" s="80" t="str">
        <f t="shared" si="106"/>
        <v/>
      </c>
      <c r="HG118" s="80" t="str">
        <f t="shared" si="106"/>
        <v/>
      </c>
      <c r="HH118" s="80" t="str">
        <f t="shared" si="106"/>
        <v/>
      </c>
      <c r="HI118" s="80" t="str">
        <f t="shared" si="106"/>
        <v/>
      </c>
      <c r="HJ118" s="80" t="str">
        <f t="shared" si="106"/>
        <v/>
      </c>
      <c r="HK118" s="80" t="str">
        <f t="shared" si="106"/>
        <v/>
      </c>
      <c r="HL118" s="80" t="str">
        <f t="shared" si="106"/>
        <v/>
      </c>
      <c r="HM118" s="80" t="str">
        <f t="shared" si="106"/>
        <v/>
      </c>
      <c r="HN118" s="80" t="str">
        <f t="shared" si="106"/>
        <v/>
      </c>
      <c r="HO118" s="80" t="str">
        <f t="shared" si="106"/>
        <v/>
      </c>
      <c r="HP118" s="80" t="str">
        <f t="shared" si="106"/>
        <v/>
      </c>
      <c r="HQ118" s="80" t="str">
        <f t="shared" si="106"/>
        <v/>
      </c>
      <c r="HR118" s="80" t="str">
        <f t="shared" si="106"/>
        <v/>
      </c>
      <c r="HS118" s="80" t="str">
        <f t="shared" si="106"/>
        <v/>
      </c>
      <c r="HT118" s="80" t="str">
        <f t="shared" si="106"/>
        <v/>
      </c>
      <c r="HU118" s="80" t="str">
        <f t="shared" si="106"/>
        <v/>
      </c>
      <c r="HV118" s="80" t="str">
        <f t="shared" si="106"/>
        <v/>
      </c>
      <c r="HW118" s="80" t="str">
        <f t="shared" ref="HW118:KH118" si="107">IF(ISNUMBER(outYear),HW69+HW75+HW81+HW115,"")</f>
        <v/>
      </c>
      <c r="HX118" s="80" t="str">
        <f t="shared" si="107"/>
        <v/>
      </c>
      <c r="HY118" s="80" t="str">
        <f t="shared" si="107"/>
        <v/>
      </c>
      <c r="HZ118" s="80" t="str">
        <f t="shared" si="107"/>
        <v/>
      </c>
      <c r="IA118" s="80" t="str">
        <f t="shared" si="107"/>
        <v/>
      </c>
      <c r="IB118" s="80" t="str">
        <f t="shared" si="107"/>
        <v/>
      </c>
      <c r="IC118" s="80" t="str">
        <f t="shared" si="107"/>
        <v/>
      </c>
      <c r="ID118" s="80" t="str">
        <f t="shared" si="107"/>
        <v/>
      </c>
      <c r="IE118" s="80" t="str">
        <f t="shared" si="107"/>
        <v/>
      </c>
      <c r="IF118" s="80" t="str">
        <f t="shared" si="107"/>
        <v/>
      </c>
      <c r="IG118" s="80" t="str">
        <f t="shared" si="107"/>
        <v/>
      </c>
      <c r="IH118" s="80" t="str">
        <f t="shared" si="107"/>
        <v/>
      </c>
      <c r="II118" s="80" t="str">
        <f t="shared" si="107"/>
        <v/>
      </c>
      <c r="IJ118" s="80" t="str">
        <f t="shared" si="107"/>
        <v/>
      </c>
      <c r="IK118" s="80" t="str">
        <f t="shared" si="107"/>
        <v/>
      </c>
      <c r="IL118" s="80" t="str">
        <f t="shared" si="107"/>
        <v/>
      </c>
      <c r="IM118" s="80" t="str">
        <f t="shared" si="107"/>
        <v/>
      </c>
      <c r="IN118" s="80" t="str">
        <f t="shared" si="107"/>
        <v/>
      </c>
      <c r="IO118" s="80" t="str">
        <f t="shared" si="107"/>
        <v/>
      </c>
      <c r="IP118" s="80" t="str">
        <f t="shared" si="107"/>
        <v/>
      </c>
      <c r="IQ118" s="80" t="str">
        <f t="shared" si="107"/>
        <v/>
      </c>
      <c r="IR118" s="80" t="str">
        <f t="shared" si="107"/>
        <v/>
      </c>
      <c r="IS118" s="80" t="str">
        <f t="shared" si="107"/>
        <v/>
      </c>
      <c r="IT118" s="80" t="str">
        <f t="shared" si="107"/>
        <v/>
      </c>
      <c r="IU118" s="80" t="str">
        <f t="shared" si="107"/>
        <v/>
      </c>
      <c r="IV118" s="80" t="str">
        <f t="shared" si="107"/>
        <v/>
      </c>
      <c r="IW118" s="80" t="str">
        <f t="shared" si="107"/>
        <v/>
      </c>
      <c r="IX118" s="80" t="str">
        <f t="shared" si="107"/>
        <v/>
      </c>
      <c r="IY118" s="80" t="str">
        <f t="shared" si="107"/>
        <v/>
      </c>
      <c r="IZ118" s="80" t="str">
        <f t="shared" si="107"/>
        <v/>
      </c>
      <c r="JA118" s="80" t="str">
        <f t="shared" si="107"/>
        <v/>
      </c>
      <c r="JB118" s="80" t="str">
        <f t="shared" si="107"/>
        <v/>
      </c>
      <c r="JC118" s="80" t="str">
        <f t="shared" si="107"/>
        <v/>
      </c>
      <c r="JD118" s="80" t="str">
        <f t="shared" si="107"/>
        <v/>
      </c>
      <c r="JE118" s="80" t="str">
        <f t="shared" si="107"/>
        <v/>
      </c>
      <c r="JF118" s="80" t="str">
        <f t="shared" si="107"/>
        <v/>
      </c>
      <c r="JG118" s="80" t="str">
        <f t="shared" si="107"/>
        <v/>
      </c>
      <c r="JH118" s="80" t="str">
        <f t="shared" si="107"/>
        <v/>
      </c>
      <c r="JI118" s="80" t="str">
        <f t="shared" si="107"/>
        <v/>
      </c>
      <c r="JJ118" s="80" t="str">
        <f t="shared" si="107"/>
        <v/>
      </c>
      <c r="JK118" s="80" t="str">
        <f t="shared" si="107"/>
        <v/>
      </c>
      <c r="JL118" s="80" t="str">
        <f t="shared" si="107"/>
        <v/>
      </c>
      <c r="JM118" s="80" t="str">
        <f t="shared" si="107"/>
        <v/>
      </c>
      <c r="JN118" s="80" t="str">
        <f t="shared" si="107"/>
        <v/>
      </c>
      <c r="JO118" s="80" t="str">
        <f t="shared" si="107"/>
        <v/>
      </c>
      <c r="JP118" s="80" t="str">
        <f t="shared" si="107"/>
        <v/>
      </c>
      <c r="JQ118" s="80" t="str">
        <f t="shared" si="107"/>
        <v/>
      </c>
      <c r="JR118" s="80" t="str">
        <f t="shared" si="107"/>
        <v/>
      </c>
      <c r="JS118" s="80" t="str">
        <f t="shared" si="107"/>
        <v/>
      </c>
      <c r="JT118" s="80" t="str">
        <f t="shared" si="107"/>
        <v/>
      </c>
      <c r="JU118" s="80" t="str">
        <f t="shared" si="107"/>
        <v/>
      </c>
      <c r="JV118" s="80" t="str">
        <f t="shared" si="107"/>
        <v/>
      </c>
      <c r="JW118" s="80" t="str">
        <f t="shared" si="107"/>
        <v/>
      </c>
      <c r="JX118" s="80" t="str">
        <f t="shared" si="107"/>
        <v/>
      </c>
      <c r="JY118" s="80" t="str">
        <f t="shared" si="107"/>
        <v/>
      </c>
      <c r="JZ118" s="80" t="str">
        <f t="shared" si="107"/>
        <v/>
      </c>
      <c r="KA118" s="80" t="str">
        <f t="shared" si="107"/>
        <v/>
      </c>
      <c r="KB118" s="80" t="str">
        <f t="shared" si="107"/>
        <v/>
      </c>
      <c r="KC118" s="80" t="str">
        <f t="shared" si="107"/>
        <v/>
      </c>
      <c r="KD118" s="80" t="str">
        <f t="shared" si="107"/>
        <v/>
      </c>
      <c r="KE118" s="80" t="str">
        <f t="shared" si="107"/>
        <v/>
      </c>
      <c r="KF118" s="80" t="str">
        <f t="shared" si="107"/>
        <v/>
      </c>
      <c r="KG118" s="80" t="str">
        <f t="shared" si="107"/>
        <v/>
      </c>
      <c r="KH118" s="80" t="str">
        <f t="shared" si="107"/>
        <v/>
      </c>
      <c r="KI118" s="80" t="str">
        <f t="shared" ref="KI118:MT118" si="108">IF(ISNUMBER(outYear),KI69+KI75+KI81+KI115,"")</f>
        <v/>
      </c>
      <c r="KJ118" s="80" t="str">
        <f t="shared" si="108"/>
        <v/>
      </c>
      <c r="KK118" s="80" t="str">
        <f t="shared" si="108"/>
        <v/>
      </c>
      <c r="KL118" s="80" t="str">
        <f t="shared" si="108"/>
        <v/>
      </c>
      <c r="KM118" s="80" t="str">
        <f t="shared" si="108"/>
        <v/>
      </c>
      <c r="KN118" s="80" t="str">
        <f t="shared" si="108"/>
        <v/>
      </c>
      <c r="KO118" s="80" t="str">
        <f t="shared" si="108"/>
        <v/>
      </c>
      <c r="KP118" s="80" t="str">
        <f t="shared" si="108"/>
        <v/>
      </c>
      <c r="KQ118" s="80" t="str">
        <f t="shared" si="108"/>
        <v/>
      </c>
      <c r="KR118" s="80" t="str">
        <f t="shared" si="108"/>
        <v/>
      </c>
      <c r="KS118" s="80" t="str">
        <f t="shared" si="108"/>
        <v/>
      </c>
      <c r="KT118" s="80" t="str">
        <f t="shared" si="108"/>
        <v/>
      </c>
      <c r="KU118" s="80" t="str">
        <f t="shared" si="108"/>
        <v/>
      </c>
      <c r="KV118" s="80" t="str">
        <f t="shared" si="108"/>
        <v/>
      </c>
      <c r="KW118" s="80" t="str">
        <f t="shared" si="108"/>
        <v/>
      </c>
      <c r="KX118" s="80" t="str">
        <f t="shared" si="108"/>
        <v/>
      </c>
      <c r="KY118" s="80" t="str">
        <f t="shared" si="108"/>
        <v/>
      </c>
      <c r="KZ118" s="80" t="str">
        <f t="shared" si="108"/>
        <v/>
      </c>
      <c r="LA118" s="80" t="str">
        <f t="shared" si="108"/>
        <v/>
      </c>
      <c r="LB118" s="80" t="str">
        <f t="shared" si="108"/>
        <v/>
      </c>
      <c r="LC118" s="80" t="str">
        <f t="shared" si="108"/>
        <v/>
      </c>
      <c r="LD118" s="80" t="str">
        <f t="shared" si="108"/>
        <v/>
      </c>
      <c r="LE118" s="80" t="str">
        <f t="shared" si="108"/>
        <v/>
      </c>
      <c r="LF118" s="80" t="str">
        <f t="shared" si="108"/>
        <v/>
      </c>
      <c r="LG118" s="80" t="str">
        <f t="shared" si="108"/>
        <v/>
      </c>
      <c r="LH118" s="80" t="str">
        <f t="shared" si="108"/>
        <v/>
      </c>
      <c r="LI118" s="80" t="str">
        <f t="shared" si="108"/>
        <v/>
      </c>
      <c r="LJ118" s="80" t="str">
        <f t="shared" si="108"/>
        <v/>
      </c>
      <c r="LK118" s="80" t="str">
        <f t="shared" si="108"/>
        <v/>
      </c>
      <c r="LL118" s="80" t="str">
        <f t="shared" si="108"/>
        <v/>
      </c>
      <c r="LM118" s="80" t="str">
        <f t="shared" si="108"/>
        <v/>
      </c>
      <c r="LN118" s="80" t="str">
        <f t="shared" si="108"/>
        <v/>
      </c>
      <c r="LO118" s="80" t="str">
        <f t="shared" si="108"/>
        <v/>
      </c>
      <c r="LP118" s="80" t="str">
        <f t="shared" si="108"/>
        <v/>
      </c>
      <c r="LQ118" s="80" t="str">
        <f t="shared" si="108"/>
        <v/>
      </c>
      <c r="LR118" s="80" t="str">
        <f t="shared" si="108"/>
        <v/>
      </c>
      <c r="LS118" s="80" t="str">
        <f t="shared" si="108"/>
        <v/>
      </c>
      <c r="LT118" s="80" t="str">
        <f t="shared" si="108"/>
        <v/>
      </c>
      <c r="LU118" s="80" t="str">
        <f t="shared" si="108"/>
        <v/>
      </c>
      <c r="LV118" s="80" t="str">
        <f t="shared" si="108"/>
        <v/>
      </c>
      <c r="LW118" s="80" t="str">
        <f t="shared" si="108"/>
        <v/>
      </c>
      <c r="LX118" s="80" t="str">
        <f t="shared" si="108"/>
        <v/>
      </c>
      <c r="LY118" s="80" t="str">
        <f t="shared" si="108"/>
        <v/>
      </c>
      <c r="LZ118" s="80" t="str">
        <f t="shared" si="108"/>
        <v/>
      </c>
      <c r="MA118" s="80" t="str">
        <f t="shared" si="108"/>
        <v/>
      </c>
      <c r="MB118" s="80" t="str">
        <f t="shared" si="108"/>
        <v/>
      </c>
      <c r="MC118" s="80" t="str">
        <f t="shared" si="108"/>
        <v/>
      </c>
      <c r="MD118" s="80" t="str">
        <f t="shared" si="108"/>
        <v/>
      </c>
      <c r="ME118" s="80" t="str">
        <f t="shared" si="108"/>
        <v/>
      </c>
      <c r="MF118" s="80" t="str">
        <f t="shared" si="108"/>
        <v/>
      </c>
      <c r="MG118" s="80" t="str">
        <f t="shared" si="108"/>
        <v/>
      </c>
      <c r="MH118" s="80" t="str">
        <f t="shared" si="108"/>
        <v/>
      </c>
      <c r="MI118" s="80" t="str">
        <f t="shared" si="108"/>
        <v/>
      </c>
      <c r="MJ118" s="80" t="str">
        <f t="shared" si="108"/>
        <v/>
      </c>
      <c r="MK118" s="80" t="str">
        <f t="shared" si="108"/>
        <v/>
      </c>
      <c r="ML118" s="80" t="str">
        <f t="shared" si="108"/>
        <v/>
      </c>
      <c r="MM118" s="80" t="str">
        <f t="shared" si="108"/>
        <v/>
      </c>
      <c r="MN118" s="80" t="str">
        <f t="shared" si="108"/>
        <v/>
      </c>
      <c r="MO118" s="80" t="str">
        <f t="shared" si="108"/>
        <v/>
      </c>
      <c r="MP118" s="80" t="str">
        <f t="shared" si="108"/>
        <v/>
      </c>
      <c r="MQ118" s="80" t="str">
        <f t="shared" si="108"/>
        <v/>
      </c>
      <c r="MR118" s="80" t="str">
        <f t="shared" si="108"/>
        <v/>
      </c>
      <c r="MS118" s="80" t="str">
        <f t="shared" si="108"/>
        <v/>
      </c>
      <c r="MT118" s="80" t="str">
        <f t="shared" si="108"/>
        <v/>
      </c>
      <c r="MU118" s="80" t="str">
        <f t="shared" ref="MU118:PF118" si="109">IF(ISNUMBER(outYear),MU69+MU75+MU81+MU115,"")</f>
        <v/>
      </c>
      <c r="MV118" s="80" t="str">
        <f t="shared" si="109"/>
        <v/>
      </c>
      <c r="MW118" s="80" t="str">
        <f t="shared" si="109"/>
        <v/>
      </c>
      <c r="MX118" s="80" t="str">
        <f t="shared" si="109"/>
        <v/>
      </c>
      <c r="MY118" s="80" t="str">
        <f t="shared" si="109"/>
        <v/>
      </c>
      <c r="MZ118" s="80" t="str">
        <f t="shared" si="109"/>
        <v/>
      </c>
      <c r="NA118" s="80" t="str">
        <f t="shared" si="109"/>
        <v/>
      </c>
      <c r="NB118" s="80" t="str">
        <f t="shared" si="109"/>
        <v/>
      </c>
      <c r="NC118" s="80" t="str">
        <f t="shared" si="109"/>
        <v/>
      </c>
      <c r="ND118" s="80" t="str">
        <f t="shared" si="109"/>
        <v/>
      </c>
      <c r="NE118" s="80" t="str">
        <f t="shared" si="109"/>
        <v/>
      </c>
      <c r="NF118" s="80" t="str">
        <f t="shared" si="109"/>
        <v/>
      </c>
      <c r="NG118" s="80" t="str">
        <f t="shared" si="109"/>
        <v/>
      </c>
      <c r="NH118" s="80" t="str">
        <f t="shared" si="109"/>
        <v/>
      </c>
      <c r="NI118" s="80" t="str">
        <f t="shared" si="109"/>
        <v/>
      </c>
      <c r="NJ118" s="80" t="str">
        <f t="shared" si="109"/>
        <v/>
      </c>
      <c r="NK118" s="80" t="str">
        <f t="shared" si="109"/>
        <v/>
      </c>
      <c r="NL118" s="80" t="str">
        <f t="shared" si="109"/>
        <v/>
      </c>
      <c r="NM118" s="80" t="str">
        <f t="shared" si="109"/>
        <v/>
      </c>
      <c r="NN118" s="80" t="str">
        <f t="shared" si="109"/>
        <v/>
      </c>
      <c r="NO118" s="80" t="str">
        <f t="shared" si="109"/>
        <v/>
      </c>
      <c r="NP118" s="80" t="str">
        <f t="shared" si="109"/>
        <v/>
      </c>
      <c r="NQ118" s="80" t="str">
        <f t="shared" si="109"/>
        <v/>
      </c>
      <c r="NR118" s="80" t="str">
        <f t="shared" si="109"/>
        <v/>
      </c>
      <c r="NS118" s="80" t="str">
        <f t="shared" si="109"/>
        <v/>
      </c>
      <c r="NT118" s="80" t="str">
        <f t="shared" si="109"/>
        <v/>
      </c>
      <c r="NU118" s="80" t="str">
        <f t="shared" si="109"/>
        <v/>
      </c>
      <c r="NV118" s="80" t="str">
        <f t="shared" si="109"/>
        <v/>
      </c>
      <c r="NW118" s="80" t="str">
        <f t="shared" si="109"/>
        <v/>
      </c>
      <c r="NX118" s="80" t="str">
        <f t="shared" si="109"/>
        <v/>
      </c>
      <c r="NY118" s="80" t="str">
        <f t="shared" si="109"/>
        <v/>
      </c>
      <c r="NZ118" s="80" t="str">
        <f t="shared" si="109"/>
        <v/>
      </c>
      <c r="OA118" s="80" t="str">
        <f t="shared" si="109"/>
        <v/>
      </c>
      <c r="OB118" s="80" t="str">
        <f t="shared" si="109"/>
        <v/>
      </c>
      <c r="OC118" s="80" t="str">
        <f t="shared" si="109"/>
        <v/>
      </c>
      <c r="OD118" s="80" t="str">
        <f t="shared" si="109"/>
        <v/>
      </c>
      <c r="OE118" s="80" t="str">
        <f t="shared" si="109"/>
        <v/>
      </c>
      <c r="OF118" s="80" t="str">
        <f t="shared" si="109"/>
        <v/>
      </c>
      <c r="OG118" s="80" t="str">
        <f t="shared" si="109"/>
        <v/>
      </c>
      <c r="OH118" s="80" t="str">
        <f t="shared" si="109"/>
        <v/>
      </c>
      <c r="OI118" s="80" t="str">
        <f t="shared" si="109"/>
        <v/>
      </c>
      <c r="OJ118" s="80" t="str">
        <f t="shared" si="109"/>
        <v/>
      </c>
      <c r="OK118" s="80" t="str">
        <f t="shared" si="109"/>
        <v/>
      </c>
      <c r="OL118" s="80" t="str">
        <f t="shared" si="109"/>
        <v/>
      </c>
      <c r="OM118" s="80" t="str">
        <f t="shared" si="109"/>
        <v/>
      </c>
      <c r="ON118" s="80" t="str">
        <f t="shared" si="109"/>
        <v/>
      </c>
      <c r="OO118" s="80" t="str">
        <f t="shared" si="109"/>
        <v/>
      </c>
      <c r="OP118" s="80" t="str">
        <f t="shared" si="109"/>
        <v/>
      </c>
      <c r="OQ118" s="80" t="str">
        <f t="shared" si="109"/>
        <v/>
      </c>
      <c r="OR118" s="80" t="str">
        <f t="shared" si="109"/>
        <v/>
      </c>
      <c r="OS118" s="80" t="str">
        <f t="shared" si="109"/>
        <v/>
      </c>
      <c r="OT118" s="80" t="str">
        <f t="shared" si="109"/>
        <v/>
      </c>
      <c r="OU118" s="80" t="str">
        <f t="shared" si="109"/>
        <v/>
      </c>
      <c r="OV118" s="80" t="str">
        <f t="shared" si="109"/>
        <v/>
      </c>
      <c r="OW118" s="80" t="str">
        <f t="shared" si="109"/>
        <v/>
      </c>
      <c r="OX118" s="80" t="str">
        <f t="shared" si="109"/>
        <v/>
      </c>
      <c r="OY118" s="80" t="str">
        <f t="shared" si="109"/>
        <v/>
      </c>
      <c r="OZ118" s="80" t="str">
        <f t="shared" si="109"/>
        <v/>
      </c>
      <c r="PA118" s="80" t="str">
        <f t="shared" si="109"/>
        <v/>
      </c>
      <c r="PB118" s="80" t="str">
        <f t="shared" si="109"/>
        <v/>
      </c>
      <c r="PC118" s="80" t="str">
        <f t="shared" si="109"/>
        <v/>
      </c>
      <c r="PD118" s="80" t="str">
        <f t="shared" si="109"/>
        <v/>
      </c>
      <c r="PE118" s="80" t="str">
        <f t="shared" si="109"/>
        <v/>
      </c>
      <c r="PF118" s="80" t="str">
        <f t="shared" si="109"/>
        <v/>
      </c>
      <c r="PG118" s="80" t="str">
        <f t="shared" ref="PG118:RR118" si="110">IF(ISNUMBER(outYear),PG69+PG75+PG81+PG115,"")</f>
        <v/>
      </c>
      <c r="PH118" s="80" t="str">
        <f t="shared" si="110"/>
        <v/>
      </c>
      <c r="PI118" s="80" t="str">
        <f t="shared" si="110"/>
        <v/>
      </c>
      <c r="PJ118" s="80" t="str">
        <f t="shared" si="110"/>
        <v/>
      </c>
      <c r="PK118" s="80" t="str">
        <f t="shared" si="110"/>
        <v/>
      </c>
      <c r="PL118" s="80" t="str">
        <f t="shared" si="110"/>
        <v/>
      </c>
      <c r="PM118" s="80" t="str">
        <f t="shared" si="110"/>
        <v/>
      </c>
      <c r="PN118" s="80" t="str">
        <f t="shared" si="110"/>
        <v/>
      </c>
      <c r="PO118" s="80" t="str">
        <f t="shared" si="110"/>
        <v/>
      </c>
      <c r="PP118" s="80" t="str">
        <f t="shared" si="110"/>
        <v/>
      </c>
      <c r="PQ118" s="80" t="str">
        <f t="shared" si="110"/>
        <v/>
      </c>
      <c r="PR118" s="80" t="str">
        <f t="shared" si="110"/>
        <v/>
      </c>
      <c r="PS118" s="80" t="str">
        <f t="shared" si="110"/>
        <v/>
      </c>
      <c r="PT118" s="80" t="str">
        <f t="shared" si="110"/>
        <v/>
      </c>
      <c r="PU118" s="80" t="str">
        <f t="shared" si="110"/>
        <v/>
      </c>
      <c r="PV118" s="80" t="str">
        <f t="shared" si="110"/>
        <v/>
      </c>
      <c r="PW118" s="80" t="str">
        <f t="shared" si="110"/>
        <v/>
      </c>
      <c r="PX118" s="80" t="str">
        <f t="shared" si="110"/>
        <v/>
      </c>
      <c r="PY118" s="80" t="str">
        <f t="shared" si="110"/>
        <v/>
      </c>
      <c r="PZ118" s="80" t="str">
        <f t="shared" si="110"/>
        <v/>
      </c>
      <c r="QA118" s="80" t="str">
        <f t="shared" si="110"/>
        <v/>
      </c>
      <c r="QB118" s="80" t="str">
        <f t="shared" si="110"/>
        <v/>
      </c>
      <c r="QC118" s="80" t="str">
        <f t="shared" si="110"/>
        <v/>
      </c>
      <c r="QD118" s="80" t="str">
        <f t="shared" si="110"/>
        <v/>
      </c>
      <c r="QE118" s="80" t="str">
        <f t="shared" si="110"/>
        <v/>
      </c>
      <c r="QF118" s="80" t="str">
        <f t="shared" si="110"/>
        <v/>
      </c>
      <c r="QG118" s="80" t="str">
        <f t="shared" si="110"/>
        <v/>
      </c>
      <c r="QH118" s="80" t="str">
        <f t="shared" si="110"/>
        <v/>
      </c>
      <c r="QI118" s="80" t="str">
        <f t="shared" si="110"/>
        <v/>
      </c>
      <c r="QJ118" s="80" t="str">
        <f t="shared" si="110"/>
        <v/>
      </c>
      <c r="QK118" s="80" t="str">
        <f t="shared" si="110"/>
        <v/>
      </c>
      <c r="QL118" s="80" t="str">
        <f t="shared" si="110"/>
        <v/>
      </c>
      <c r="QM118" s="80" t="str">
        <f t="shared" si="110"/>
        <v/>
      </c>
      <c r="QN118" s="80" t="str">
        <f t="shared" si="110"/>
        <v/>
      </c>
      <c r="QO118" s="80" t="str">
        <f t="shared" si="110"/>
        <v/>
      </c>
      <c r="QP118" s="80" t="str">
        <f t="shared" si="110"/>
        <v/>
      </c>
      <c r="QQ118" s="80" t="str">
        <f t="shared" si="110"/>
        <v/>
      </c>
      <c r="QR118" s="80" t="str">
        <f t="shared" si="110"/>
        <v/>
      </c>
      <c r="QS118" s="80" t="str">
        <f t="shared" si="110"/>
        <v/>
      </c>
      <c r="QT118" s="80" t="str">
        <f t="shared" si="110"/>
        <v/>
      </c>
      <c r="QU118" s="80" t="str">
        <f t="shared" si="110"/>
        <v/>
      </c>
      <c r="QV118" s="80" t="str">
        <f t="shared" si="110"/>
        <v/>
      </c>
      <c r="QW118" s="80" t="str">
        <f t="shared" si="110"/>
        <v/>
      </c>
      <c r="QX118" s="80" t="str">
        <f t="shared" si="110"/>
        <v/>
      </c>
      <c r="QY118" s="80" t="str">
        <f t="shared" si="110"/>
        <v/>
      </c>
      <c r="QZ118" s="80" t="str">
        <f t="shared" si="110"/>
        <v/>
      </c>
      <c r="RA118" s="80" t="str">
        <f t="shared" si="110"/>
        <v/>
      </c>
      <c r="RB118" s="80" t="str">
        <f t="shared" si="110"/>
        <v/>
      </c>
      <c r="RC118" s="80" t="str">
        <f t="shared" si="110"/>
        <v/>
      </c>
      <c r="RD118" s="80" t="str">
        <f t="shared" si="110"/>
        <v/>
      </c>
      <c r="RE118" s="80" t="str">
        <f t="shared" si="110"/>
        <v/>
      </c>
      <c r="RF118" s="80" t="str">
        <f t="shared" si="110"/>
        <v/>
      </c>
      <c r="RG118" s="80" t="str">
        <f t="shared" si="110"/>
        <v/>
      </c>
      <c r="RH118" s="80" t="str">
        <f t="shared" si="110"/>
        <v/>
      </c>
      <c r="RI118" s="80" t="str">
        <f t="shared" si="110"/>
        <v/>
      </c>
      <c r="RJ118" s="80" t="str">
        <f t="shared" si="110"/>
        <v/>
      </c>
      <c r="RK118" s="80" t="str">
        <f t="shared" si="110"/>
        <v/>
      </c>
      <c r="RL118" s="80" t="str">
        <f t="shared" si="110"/>
        <v/>
      </c>
      <c r="RM118" s="80" t="str">
        <f t="shared" si="110"/>
        <v/>
      </c>
      <c r="RN118" s="80" t="str">
        <f t="shared" si="110"/>
        <v/>
      </c>
      <c r="RO118" s="80" t="str">
        <f t="shared" si="110"/>
        <v/>
      </c>
      <c r="RP118" s="80" t="str">
        <f t="shared" si="110"/>
        <v/>
      </c>
      <c r="RQ118" s="80" t="str">
        <f t="shared" si="110"/>
        <v/>
      </c>
      <c r="RR118" s="80" t="str">
        <f t="shared" si="110"/>
        <v/>
      </c>
      <c r="RS118" s="80" t="str">
        <f t="shared" ref="RS118:UD118" si="111">IF(ISNUMBER(outYear),RS69+RS75+RS81+RS115,"")</f>
        <v/>
      </c>
      <c r="RT118" s="80" t="str">
        <f t="shared" si="111"/>
        <v/>
      </c>
      <c r="RU118" s="80" t="str">
        <f t="shared" si="111"/>
        <v/>
      </c>
      <c r="RV118" s="80" t="str">
        <f t="shared" si="111"/>
        <v/>
      </c>
      <c r="RW118" s="80" t="str">
        <f t="shared" si="111"/>
        <v/>
      </c>
      <c r="RX118" s="80" t="str">
        <f t="shared" si="111"/>
        <v/>
      </c>
      <c r="RY118" s="80" t="str">
        <f t="shared" si="111"/>
        <v/>
      </c>
      <c r="RZ118" s="80" t="str">
        <f t="shared" si="111"/>
        <v/>
      </c>
      <c r="SA118" s="80" t="str">
        <f t="shared" si="111"/>
        <v/>
      </c>
      <c r="SB118" s="80" t="str">
        <f t="shared" si="111"/>
        <v/>
      </c>
      <c r="SC118" s="80" t="str">
        <f t="shared" si="111"/>
        <v/>
      </c>
      <c r="SD118" s="80" t="str">
        <f t="shared" si="111"/>
        <v/>
      </c>
      <c r="SE118" s="80" t="str">
        <f t="shared" si="111"/>
        <v/>
      </c>
      <c r="SF118" s="80" t="str">
        <f t="shared" si="111"/>
        <v/>
      </c>
      <c r="SG118" s="80" t="str">
        <f t="shared" si="111"/>
        <v/>
      </c>
      <c r="SH118" s="80" t="str">
        <f t="shared" si="111"/>
        <v/>
      </c>
      <c r="SI118" s="80" t="str">
        <f t="shared" si="111"/>
        <v/>
      </c>
      <c r="SJ118" s="80" t="str">
        <f t="shared" si="111"/>
        <v/>
      </c>
      <c r="SK118" s="80" t="str">
        <f t="shared" si="111"/>
        <v/>
      </c>
      <c r="SL118" s="80" t="str">
        <f t="shared" si="111"/>
        <v/>
      </c>
      <c r="SM118" s="80" t="str">
        <f t="shared" si="111"/>
        <v/>
      </c>
      <c r="SN118" s="80" t="str">
        <f t="shared" si="111"/>
        <v/>
      </c>
      <c r="SO118" s="80" t="str">
        <f t="shared" si="111"/>
        <v/>
      </c>
      <c r="SP118" s="80" t="str">
        <f t="shared" si="111"/>
        <v/>
      </c>
      <c r="SQ118" s="80" t="str">
        <f t="shared" si="111"/>
        <v/>
      </c>
      <c r="SR118" s="80" t="str">
        <f t="shared" si="111"/>
        <v/>
      </c>
      <c r="SS118" s="80" t="str">
        <f t="shared" si="111"/>
        <v/>
      </c>
      <c r="ST118" s="80" t="str">
        <f t="shared" si="111"/>
        <v/>
      </c>
      <c r="SU118" s="80" t="str">
        <f t="shared" si="111"/>
        <v/>
      </c>
      <c r="SV118" s="80" t="str">
        <f t="shared" si="111"/>
        <v/>
      </c>
      <c r="SW118" s="80" t="str">
        <f t="shared" si="111"/>
        <v/>
      </c>
      <c r="SX118" s="80" t="str">
        <f t="shared" si="111"/>
        <v/>
      </c>
      <c r="SY118" s="80" t="str">
        <f t="shared" si="111"/>
        <v/>
      </c>
      <c r="SZ118" s="80" t="str">
        <f t="shared" si="111"/>
        <v/>
      </c>
      <c r="TA118" s="80" t="str">
        <f t="shared" si="111"/>
        <v/>
      </c>
      <c r="TB118" s="80" t="str">
        <f t="shared" si="111"/>
        <v/>
      </c>
      <c r="TC118" s="80" t="str">
        <f t="shared" si="111"/>
        <v/>
      </c>
      <c r="TD118" s="80" t="str">
        <f t="shared" si="111"/>
        <v/>
      </c>
      <c r="TE118" s="80" t="str">
        <f t="shared" si="111"/>
        <v/>
      </c>
      <c r="TF118" s="80" t="str">
        <f t="shared" si="111"/>
        <v/>
      </c>
      <c r="TG118" s="80" t="str">
        <f t="shared" si="111"/>
        <v/>
      </c>
      <c r="TH118" s="80" t="str">
        <f t="shared" si="111"/>
        <v/>
      </c>
      <c r="TI118" s="80" t="str">
        <f t="shared" si="111"/>
        <v/>
      </c>
      <c r="TJ118" s="80" t="str">
        <f t="shared" si="111"/>
        <v/>
      </c>
      <c r="TK118" s="80" t="str">
        <f t="shared" si="111"/>
        <v/>
      </c>
      <c r="TL118" s="80" t="str">
        <f t="shared" si="111"/>
        <v/>
      </c>
      <c r="TM118" s="80" t="str">
        <f t="shared" si="111"/>
        <v/>
      </c>
      <c r="TN118" s="80" t="str">
        <f t="shared" si="111"/>
        <v/>
      </c>
      <c r="TO118" s="80" t="str">
        <f t="shared" si="111"/>
        <v/>
      </c>
      <c r="TP118" s="80" t="str">
        <f t="shared" si="111"/>
        <v/>
      </c>
      <c r="TQ118" s="80" t="str">
        <f t="shared" si="111"/>
        <v/>
      </c>
      <c r="TR118" s="80" t="str">
        <f t="shared" si="111"/>
        <v/>
      </c>
      <c r="TS118" s="80" t="str">
        <f t="shared" si="111"/>
        <v/>
      </c>
      <c r="TT118" s="80" t="str">
        <f t="shared" si="111"/>
        <v/>
      </c>
      <c r="TU118" s="80" t="str">
        <f t="shared" si="111"/>
        <v/>
      </c>
      <c r="TV118" s="80" t="str">
        <f t="shared" si="111"/>
        <v/>
      </c>
      <c r="TW118" s="80" t="str">
        <f t="shared" si="111"/>
        <v/>
      </c>
      <c r="TX118" s="80" t="str">
        <f t="shared" si="111"/>
        <v/>
      </c>
      <c r="TY118" s="80" t="str">
        <f t="shared" si="111"/>
        <v/>
      </c>
      <c r="TZ118" s="80" t="str">
        <f t="shared" si="111"/>
        <v/>
      </c>
      <c r="UA118" s="80" t="str">
        <f t="shared" si="111"/>
        <v/>
      </c>
      <c r="UB118" s="80" t="str">
        <f t="shared" si="111"/>
        <v/>
      </c>
      <c r="UC118" s="80" t="str">
        <f t="shared" si="111"/>
        <v/>
      </c>
      <c r="UD118" s="80" t="str">
        <f t="shared" si="111"/>
        <v/>
      </c>
      <c r="UE118" s="80" t="str">
        <f t="shared" ref="UE118:WP118" si="112">IF(ISNUMBER(outYear),UE69+UE75+UE81+UE115,"")</f>
        <v/>
      </c>
      <c r="UF118" s="80" t="str">
        <f t="shared" si="112"/>
        <v/>
      </c>
      <c r="UG118" s="80" t="str">
        <f t="shared" si="112"/>
        <v/>
      </c>
      <c r="UH118" s="80" t="str">
        <f t="shared" si="112"/>
        <v/>
      </c>
      <c r="UI118" s="80" t="str">
        <f t="shared" si="112"/>
        <v/>
      </c>
      <c r="UJ118" s="80" t="str">
        <f t="shared" si="112"/>
        <v/>
      </c>
      <c r="UK118" s="80" t="str">
        <f t="shared" si="112"/>
        <v/>
      </c>
      <c r="UL118" s="80" t="str">
        <f t="shared" si="112"/>
        <v/>
      </c>
      <c r="UM118" s="80" t="str">
        <f t="shared" si="112"/>
        <v/>
      </c>
      <c r="UN118" s="80" t="str">
        <f t="shared" si="112"/>
        <v/>
      </c>
      <c r="UO118" s="80" t="str">
        <f t="shared" si="112"/>
        <v/>
      </c>
      <c r="UP118" s="80" t="str">
        <f t="shared" si="112"/>
        <v/>
      </c>
      <c r="UQ118" s="80" t="str">
        <f t="shared" si="112"/>
        <v/>
      </c>
      <c r="UR118" s="80" t="str">
        <f t="shared" si="112"/>
        <v/>
      </c>
      <c r="US118" s="80" t="str">
        <f t="shared" si="112"/>
        <v/>
      </c>
      <c r="UT118" s="80" t="str">
        <f t="shared" si="112"/>
        <v/>
      </c>
      <c r="UU118" s="80" t="str">
        <f t="shared" si="112"/>
        <v/>
      </c>
      <c r="UV118" s="80" t="str">
        <f t="shared" si="112"/>
        <v/>
      </c>
      <c r="UW118" s="80" t="str">
        <f t="shared" si="112"/>
        <v/>
      </c>
      <c r="UX118" s="80" t="str">
        <f t="shared" si="112"/>
        <v/>
      </c>
      <c r="UY118" s="80" t="str">
        <f t="shared" si="112"/>
        <v/>
      </c>
      <c r="UZ118" s="80" t="str">
        <f t="shared" si="112"/>
        <v/>
      </c>
      <c r="VA118" s="80" t="str">
        <f t="shared" si="112"/>
        <v/>
      </c>
      <c r="VB118" s="80" t="str">
        <f t="shared" si="112"/>
        <v/>
      </c>
      <c r="VC118" s="80" t="str">
        <f t="shared" si="112"/>
        <v/>
      </c>
      <c r="VD118" s="80" t="str">
        <f t="shared" si="112"/>
        <v/>
      </c>
      <c r="VE118" s="80" t="str">
        <f t="shared" si="112"/>
        <v/>
      </c>
      <c r="VF118" s="80" t="str">
        <f t="shared" si="112"/>
        <v/>
      </c>
      <c r="VG118" s="80" t="str">
        <f t="shared" si="112"/>
        <v/>
      </c>
      <c r="VH118" s="80" t="str">
        <f t="shared" si="112"/>
        <v/>
      </c>
      <c r="VI118" s="80" t="str">
        <f t="shared" si="112"/>
        <v/>
      </c>
      <c r="VJ118" s="80" t="str">
        <f t="shared" si="112"/>
        <v/>
      </c>
      <c r="VK118" s="80" t="str">
        <f t="shared" si="112"/>
        <v/>
      </c>
      <c r="VL118" s="80" t="str">
        <f t="shared" si="112"/>
        <v/>
      </c>
      <c r="VM118" s="80" t="str">
        <f t="shared" si="112"/>
        <v/>
      </c>
      <c r="VN118" s="80" t="str">
        <f t="shared" si="112"/>
        <v/>
      </c>
      <c r="VO118" s="80" t="str">
        <f t="shared" si="112"/>
        <v/>
      </c>
      <c r="VP118" s="80" t="str">
        <f t="shared" si="112"/>
        <v/>
      </c>
      <c r="VQ118" s="80" t="str">
        <f t="shared" si="112"/>
        <v/>
      </c>
      <c r="VR118" s="80" t="str">
        <f t="shared" si="112"/>
        <v/>
      </c>
      <c r="VS118" s="80" t="str">
        <f t="shared" si="112"/>
        <v/>
      </c>
      <c r="VT118" s="80" t="str">
        <f t="shared" si="112"/>
        <v/>
      </c>
      <c r="VU118" s="80" t="str">
        <f t="shared" si="112"/>
        <v/>
      </c>
      <c r="VV118" s="80" t="str">
        <f t="shared" si="112"/>
        <v/>
      </c>
      <c r="VW118" s="80" t="str">
        <f t="shared" si="112"/>
        <v/>
      </c>
      <c r="VX118" s="80" t="str">
        <f t="shared" si="112"/>
        <v/>
      </c>
      <c r="VY118" s="80" t="str">
        <f t="shared" si="112"/>
        <v/>
      </c>
      <c r="VZ118" s="80" t="str">
        <f t="shared" si="112"/>
        <v/>
      </c>
      <c r="WA118" s="80" t="str">
        <f t="shared" si="112"/>
        <v/>
      </c>
      <c r="WB118" s="80" t="str">
        <f t="shared" si="112"/>
        <v/>
      </c>
      <c r="WC118" s="80" t="str">
        <f t="shared" si="112"/>
        <v/>
      </c>
      <c r="WD118" s="80" t="str">
        <f t="shared" si="112"/>
        <v/>
      </c>
      <c r="WE118" s="80" t="str">
        <f t="shared" si="112"/>
        <v/>
      </c>
      <c r="WF118" s="80" t="str">
        <f t="shared" si="112"/>
        <v/>
      </c>
      <c r="WG118" s="80" t="str">
        <f t="shared" si="112"/>
        <v/>
      </c>
      <c r="WH118" s="80" t="str">
        <f t="shared" si="112"/>
        <v/>
      </c>
      <c r="WI118" s="80" t="str">
        <f t="shared" si="112"/>
        <v/>
      </c>
      <c r="WJ118" s="80" t="str">
        <f t="shared" si="112"/>
        <v/>
      </c>
      <c r="WK118" s="80" t="str">
        <f t="shared" si="112"/>
        <v/>
      </c>
      <c r="WL118" s="80" t="str">
        <f t="shared" si="112"/>
        <v/>
      </c>
      <c r="WM118" s="80" t="str">
        <f t="shared" si="112"/>
        <v/>
      </c>
      <c r="WN118" s="80" t="str">
        <f t="shared" si="112"/>
        <v/>
      </c>
      <c r="WO118" s="80" t="str">
        <f t="shared" si="112"/>
        <v/>
      </c>
      <c r="WP118" s="80" t="str">
        <f t="shared" si="112"/>
        <v/>
      </c>
      <c r="WQ118" s="80" t="str">
        <f t="shared" ref="WQ118:ZB118" si="113">IF(ISNUMBER(outYear),WQ69+WQ75+WQ81+WQ115,"")</f>
        <v/>
      </c>
      <c r="WR118" s="80" t="str">
        <f t="shared" si="113"/>
        <v/>
      </c>
      <c r="WS118" s="80" t="str">
        <f t="shared" si="113"/>
        <v/>
      </c>
      <c r="WT118" s="80" t="str">
        <f t="shared" si="113"/>
        <v/>
      </c>
      <c r="WU118" s="80" t="str">
        <f t="shared" si="113"/>
        <v/>
      </c>
      <c r="WV118" s="80" t="str">
        <f t="shared" si="113"/>
        <v/>
      </c>
      <c r="WW118" s="80" t="str">
        <f t="shared" si="113"/>
        <v/>
      </c>
      <c r="WX118" s="80" t="str">
        <f t="shared" si="113"/>
        <v/>
      </c>
      <c r="WY118" s="80" t="str">
        <f t="shared" si="113"/>
        <v/>
      </c>
      <c r="WZ118" s="80" t="str">
        <f t="shared" si="113"/>
        <v/>
      </c>
      <c r="XA118" s="80" t="str">
        <f t="shared" si="113"/>
        <v/>
      </c>
      <c r="XB118" s="80" t="str">
        <f t="shared" si="113"/>
        <v/>
      </c>
      <c r="XC118" s="80" t="str">
        <f t="shared" si="113"/>
        <v/>
      </c>
      <c r="XD118" s="80" t="str">
        <f t="shared" si="113"/>
        <v/>
      </c>
      <c r="XE118" s="80" t="str">
        <f t="shared" si="113"/>
        <v/>
      </c>
      <c r="XF118" s="80" t="str">
        <f t="shared" si="113"/>
        <v/>
      </c>
      <c r="XG118" s="80" t="str">
        <f t="shared" si="113"/>
        <v/>
      </c>
      <c r="XH118" s="80" t="str">
        <f t="shared" si="113"/>
        <v/>
      </c>
      <c r="XI118" s="80" t="str">
        <f t="shared" si="113"/>
        <v/>
      </c>
      <c r="XJ118" s="80" t="str">
        <f t="shared" si="113"/>
        <v/>
      </c>
      <c r="XK118" s="80" t="str">
        <f t="shared" si="113"/>
        <v/>
      </c>
      <c r="XL118" s="80" t="str">
        <f t="shared" si="113"/>
        <v/>
      </c>
      <c r="XM118" s="80" t="str">
        <f t="shared" si="113"/>
        <v/>
      </c>
      <c r="XN118" s="80" t="str">
        <f t="shared" si="113"/>
        <v/>
      </c>
      <c r="XO118" s="80" t="str">
        <f t="shared" si="113"/>
        <v/>
      </c>
      <c r="XP118" s="80" t="str">
        <f t="shared" si="113"/>
        <v/>
      </c>
      <c r="XQ118" s="80" t="str">
        <f t="shared" si="113"/>
        <v/>
      </c>
      <c r="XR118" s="80" t="str">
        <f t="shared" si="113"/>
        <v/>
      </c>
      <c r="XS118" s="80" t="str">
        <f t="shared" si="113"/>
        <v/>
      </c>
      <c r="XT118" s="80" t="str">
        <f t="shared" si="113"/>
        <v/>
      </c>
      <c r="XU118" s="80" t="str">
        <f t="shared" si="113"/>
        <v/>
      </c>
      <c r="XV118" s="80" t="str">
        <f t="shared" si="113"/>
        <v/>
      </c>
      <c r="XW118" s="80" t="str">
        <f t="shared" si="113"/>
        <v/>
      </c>
      <c r="XX118" s="80" t="str">
        <f t="shared" si="113"/>
        <v/>
      </c>
      <c r="XY118" s="80" t="str">
        <f t="shared" si="113"/>
        <v/>
      </c>
      <c r="XZ118" s="80" t="str">
        <f t="shared" si="113"/>
        <v/>
      </c>
      <c r="YA118" s="80" t="str">
        <f t="shared" si="113"/>
        <v/>
      </c>
      <c r="YB118" s="80" t="str">
        <f t="shared" si="113"/>
        <v/>
      </c>
      <c r="YC118" s="80" t="str">
        <f t="shared" si="113"/>
        <v/>
      </c>
      <c r="YD118" s="80" t="str">
        <f t="shared" si="113"/>
        <v/>
      </c>
      <c r="YE118" s="80" t="str">
        <f t="shared" si="113"/>
        <v/>
      </c>
      <c r="YF118" s="80" t="str">
        <f t="shared" si="113"/>
        <v/>
      </c>
      <c r="YG118" s="80" t="str">
        <f t="shared" si="113"/>
        <v/>
      </c>
      <c r="YH118" s="80" t="str">
        <f t="shared" si="113"/>
        <v/>
      </c>
      <c r="YI118" s="80" t="str">
        <f t="shared" si="113"/>
        <v/>
      </c>
      <c r="YJ118" s="80" t="str">
        <f t="shared" si="113"/>
        <v/>
      </c>
      <c r="YK118" s="80" t="str">
        <f t="shared" si="113"/>
        <v/>
      </c>
      <c r="YL118" s="80" t="str">
        <f t="shared" si="113"/>
        <v/>
      </c>
      <c r="YM118" s="80" t="str">
        <f t="shared" si="113"/>
        <v/>
      </c>
      <c r="YN118" s="80" t="str">
        <f t="shared" si="113"/>
        <v/>
      </c>
      <c r="YO118" s="80" t="str">
        <f t="shared" si="113"/>
        <v/>
      </c>
      <c r="YP118" s="80" t="str">
        <f t="shared" si="113"/>
        <v/>
      </c>
      <c r="YQ118" s="80" t="str">
        <f t="shared" si="113"/>
        <v/>
      </c>
      <c r="YR118" s="80" t="str">
        <f t="shared" si="113"/>
        <v/>
      </c>
      <c r="YS118" s="80" t="str">
        <f t="shared" si="113"/>
        <v/>
      </c>
      <c r="YT118" s="80" t="str">
        <f t="shared" si="113"/>
        <v/>
      </c>
      <c r="YU118" s="80" t="str">
        <f t="shared" si="113"/>
        <v/>
      </c>
      <c r="YV118" s="80" t="str">
        <f t="shared" si="113"/>
        <v/>
      </c>
      <c r="YW118" s="80" t="str">
        <f t="shared" si="113"/>
        <v/>
      </c>
      <c r="YX118" s="80" t="str">
        <f t="shared" si="113"/>
        <v/>
      </c>
      <c r="YY118" s="80" t="str">
        <f t="shared" si="113"/>
        <v/>
      </c>
      <c r="YZ118" s="80" t="str">
        <f t="shared" si="113"/>
        <v/>
      </c>
      <c r="ZA118" s="80" t="str">
        <f t="shared" si="113"/>
        <v/>
      </c>
      <c r="ZB118" s="80" t="str">
        <f t="shared" si="113"/>
        <v/>
      </c>
      <c r="ZC118" s="80" t="str">
        <f t="shared" ref="ZC118:ABN118" si="114">IF(ISNUMBER(outYear),ZC69+ZC75+ZC81+ZC115,"")</f>
        <v/>
      </c>
      <c r="ZD118" s="80" t="str">
        <f t="shared" si="114"/>
        <v/>
      </c>
      <c r="ZE118" s="80" t="str">
        <f t="shared" si="114"/>
        <v/>
      </c>
      <c r="ZF118" s="80" t="str">
        <f t="shared" si="114"/>
        <v/>
      </c>
      <c r="ZG118" s="80" t="str">
        <f t="shared" si="114"/>
        <v/>
      </c>
      <c r="ZH118" s="80" t="str">
        <f t="shared" si="114"/>
        <v/>
      </c>
      <c r="ZI118" s="80" t="str">
        <f t="shared" si="114"/>
        <v/>
      </c>
      <c r="ZJ118" s="80" t="str">
        <f t="shared" si="114"/>
        <v/>
      </c>
      <c r="ZK118" s="80" t="str">
        <f t="shared" si="114"/>
        <v/>
      </c>
      <c r="ZL118" s="80" t="str">
        <f t="shared" si="114"/>
        <v/>
      </c>
      <c r="ZM118" s="80" t="str">
        <f t="shared" si="114"/>
        <v/>
      </c>
      <c r="ZN118" s="80" t="str">
        <f t="shared" si="114"/>
        <v/>
      </c>
      <c r="ZO118" s="80" t="str">
        <f t="shared" si="114"/>
        <v/>
      </c>
      <c r="ZP118" s="80" t="str">
        <f t="shared" si="114"/>
        <v/>
      </c>
      <c r="ZQ118" s="80" t="str">
        <f t="shared" si="114"/>
        <v/>
      </c>
      <c r="ZR118" s="80" t="str">
        <f t="shared" si="114"/>
        <v/>
      </c>
      <c r="ZS118" s="80" t="str">
        <f t="shared" si="114"/>
        <v/>
      </c>
      <c r="ZT118" s="80" t="str">
        <f t="shared" si="114"/>
        <v/>
      </c>
      <c r="ZU118" s="80" t="str">
        <f t="shared" si="114"/>
        <v/>
      </c>
      <c r="ZV118" s="80" t="str">
        <f t="shared" si="114"/>
        <v/>
      </c>
      <c r="ZW118" s="80" t="str">
        <f t="shared" si="114"/>
        <v/>
      </c>
      <c r="ZX118" s="80" t="str">
        <f t="shared" si="114"/>
        <v/>
      </c>
      <c r="ZY118" s="80" t="str">
        <f t="shared" si="114"/>
        <v/>
      </c>
      <c r="ZZ118" s="80" t="str">
        <f t="shared" si="114"/>
        <v/>
      </c>
      <c r="AAA118" s="80" t="str">
        <f t="shared" si="114"/>
        <v/>
      </c>
      <c r="AAB118" s="80" t="str">
        <f t="shared" si="114"/>
        <v/>
      </c>
      <c r="AAC118" s="80" t="str">
        <f t="shared" si="114"/>
        <v/>
      </c>
      <c r="AAD118" s="80" t="str">
        <f t="shared" si="114"/>
        <v/>
      </c>
      <c r="AAE118" s="80" t="str">
        <f t="shared" si="114"/>
        <v/>
      </c>
      <c r="AAF118" s="80" t="str">
        <f t="shared" si="114"/>
        <v/>
      </c>
      <c r="AAG118" s="80" t="str">
        <f t="shared" si="114"/>
        <v/>
      </c>
      <c r="AAH118" s="80" t="str">
        <f t="shared" si="114"/>
        <v/>
      </c>
      <c r="AAI118" s="80" t="str">
        <f t="shared" si="114"/>
        <v/>
      </c>
      <c r="AAJ118" s="80" t="str">
        <f t="shared" si="114"/>
        <v/>
      </c>
      <c r="AAK118" s="80" t="str">
        <f t="shared" si="114"/>
        <v/>
      </c>
      <c r="AAL118" s="80" t="str">
        <f t="shared" si="114"/>
        <v/>
      </c>
      <c r="AAM118" s="80" t="str">
        <f t="shared" si="114"/>
        <v/>
      </c>
      <c r="AAN118" s="80" t="str">
        <f t="shared" si="114"/>
        <v/>
      </c>
      <c r="AAO118" s="80" t="str">
        <f t="shared" si="114"/>
        <v/>
      </c>
      <c r="AAP118" s="80" t="str">
        <f t="shared" si="114"/>
        <v/>
      </c>
      <c r="AAQ118" s="80" t="str">
        <f t="shared" si="114"/>
        <v/>
      </c>
      <c r="AAR118" s="80" t="str">
        <f t="shared" si="114"/>
        <v/>
      </c>
      <c r="AAS118" s="80" t="str">
        <f t="shared" si="114"/>
        <v/>
      </c>
      <c r="AAT118" s="80" t="str">
        <f t="shared" si="114"/>
        <v/>
      </c>
      <c r="AAU118" s="80" t="str">
        <f t="shared" si="114"/>
        <v/>
      </c>
      <c r="AAV118" s="80" t="str">
        <f t="shared" si="114"/>
        <v/>
      </c>
      <c r="AAW118" s="80" t="str">
        <f t="shared" si="114"/>
        <v/>
      </c>
      <c r="AAX118" s="80" t="str">
        <f t="shared" si="114"/>
        <v/>
      </c>
      <c r="AAY118" s="80" t="str">
        <f t="shared" si="114"/>
        <v/>
      </c>
      <c r="AAZ118" s="80" t="str">
        <f t="shared" si="114"/>
        <v/>
      </c>
      <c r="ABA118" s="80" t="str">
        <f t="shared" si="114"/>
        <v/>
      </c>
      <c r="ABB118" s="80" t="str">
        <f t="shared" si="114"/>
        <v/>
      </c>
      <c r="ABC118" s="80" t="str">
        <f t="shared" si="114"/>
        <v/>
      </c>
      <c r="ABD118" s="80" t="str">
        <f t="shared" si="114"/>
        <v/>
      </c>
      <c r="ABE118" s="80" t="str">
        <f t="shared" si="114"/>
        <v/>
      </c>
      <c r="ABF118" s="80" t="str">
        <f t="shared" si="114"/>
        <v/>
      </c>
      <c r="ABG118" s="80" t="str">
        <f t="shared" si="114"/>
        <v/>
      </c>
      <c r="ABH118" s="80" t="str">
        <f t="shared" si="114"/>
        <v/>
      </c>
      <c r="ABI118" s="80" t="str">
        <f t="shared" si="114"/>
        <v/>
      </c>
      <c r="ABJ118" s="80" t="str">
        <f t="shared" si="114"/>
        <v/>
      </c>
      <c r="ABK118" s="80" t="str">
        <f t="shared" si="114"/>
        <v/>
      </c>
      <c r="ABL118" s="80" t="str">
        <f t="shared" si="114"/>
        <v/>
      </c>
      <c r="ABM118" s="80" t="str">
        <f t="shared" si="114"/>
        <v/>
      </c>
      <c r="ABN118" s="80" t="str">
        <f t="shared" si="114"/>
        <v/>
      </c>
      <c r="ABO118" s="80" t="str">
        <f t="shared" ref="ABO118:ADZ118" si="115">IF(ISNUMBER(outYear),ABO69+ABO75+ABO81+ABO115,"")</f>
        <v/>
      </c>
      <c r="ABP118" s="80" t="str">
        <f t="shared" si="115"/>
        <v/>
      </c>
      <c r="ABQ118" s="80" t="str">
        <f t="shared" si="115"/>
        <v/>
      </c>
      <c r="ABR118" s="80" t="str">
        <f t="shared" si="115"/>
        <v/>
      </c>
      <c r="ABS118" s="80" t="str">
        <f t="shared" si="115"/>
        <v/>
      </c>
      <c r="ABT118" s="80" t="str">
        <f t="shared" si="115"/>
        <v/>
      </c>
      <c r="ABU118" s="80" t="str">
        <f t="shared" si="115"/>
        <v/>
      </c>
      <c r="ABV118" s="80" t="str">
        <f t="shared" si="115"/>
        <v/>
      </c>
      <c r="ABW118" s="80" t="str">
        <f t="shared" si="115"/>
        <v/>
      </c>
      <c r="ABX118" s="80" t="str">
        <f t="shared" si="115"/>
        <v/>
      </c>
      <c r="ABY118" s="80" t="str">
        <f t="shared" si="115"/>
        <v/>
      </c>
      <c r="ABZ118" s="80" t="str">
        <f t="shared" si="115"/>
        <v/>
      </c>
      <c r="ACA118" s="80" t="str">
        <f t="shared" si="115"/>
        <v/>
      </c>
      <c r="ACB118" s="80" t="str">
        <f t="shared" si="115"/>
        <v/>
      </c>
      <c r="ACC118" s="80" t="str">
        <f t="shared" si="115"/>
        <v/>
      </c>
      <c r="ACD118" s="80" t="str">
        <f t="shared" si="115"/>
        <v/>
      </c>
      <c r="ACE118" s="80" t="str">
        <f t="shared" si="115"/>
        <v/>
      </c>
      <c r="ACF118" s="80" t="str">
        <f t="shared" si="115"/>
        <v/>
      </c>
      <c r="ACG118" s="80" t="str">
        <f t="shared" si="115"/>
        <v/>
      </c>
      <c r="ACH118" s="80" t="str">
        <f t="shared" si="115"/>
        <v/>
      </c>
      <c r="ACI118" s="80" t="str">
        <f t="shared" si="115"/>
        <v/>
      </c>
      <c r="ACJ118" s="80" t="str">
        <f t="shared" si="115"/>
        <v/>
      </c>
      <c r="ACK118" s="80" t="str">
        <f t="shared" si="115"/>
        <v/>
      </c>
      <c r="ACL118" s="80" t="str">
        <f t="shared" si="115"/>
        <v/>
      </c>
      <c r="ACM118" s="80" t="str">
        <f t="shared" si="115"/>
        <v/>
      </c>
      <c r="ACN118" s="80" t="str">
        <f t="shared" si="115"/>
        <v/>
      </c>
      <c r="ACO118" s="80" t="str">
        <f t="shared" si="115"/>
        <v/>
      </c>
      <c r="ACP118" s="80" t="str">
        <f t="shared" si="115"/>
        <v/>
      </c>
      <c r="ACQ118" s="80" t="str">
        <f t="shared" si="115"/>
        <v/>
      </c>
      <c r="ACR118" s="80" t="str">
        <f t="shared" si="115"/>
        <v/>
      </c>
      <c r="ACS118" s="80" t="str">
        <f t="shared" si="115"/>
        <v/>
      </c>
      <c r="ACT118" s="80" t="str">
        <f t="shared" si="115"/>
        <v/>
      </c>
      <c r="ACU118" s="80" t="str">
        <f t="shared" si="115"/>
        <v/>
      </c>
      <c r="ACV118" s="80" t="str">
        <f t="shared" si="115"/>
        <v/>
      </c>
      <c r="ACW118" s="80" t="str">
        <f t="shared" si="115"/>
        <v/>
      </c>
      <c r="ACX118" s="80" t="str">
        <f t="shared" si="115"/>
        <v/>
      </c>
      <c r="ACY118" s="80" t="str">
        <f t="shared" si="115"/>
        <v/>
      </c>
      <c r="ACZ118" s="80" t="str">
        <f t="shared" si="115"/>
        <v/>
      </c>
      <c r="ADA118" s="80" t="str">
        <f t="shared" si="115"/>
        <v/>
      </c>
      <c r="ADB118" s="80" t="str">
        <f t="shared" si="115"/>
        <v/>
      </c>
      <c r="ADC118" s="80" t="str">
        <f t="shared" si="115"/>
        <v/>
      </c>
      <c r="ADD118" s="80" t="str">
        <f t="shared" si="115"/>
        <v/>
      </c>
      <c r="ADE118" s="80" t="str">
        <f t="shared" si="115"/>
        <v/>
      </c>
      <c r="ADF118" s="80" t="str">
        <f t="shared" si="115"/>
        <v/>
      </c>
      <c r="ADG118" s="80" t="str">
        <f t="shared" si="115"/>
        <v/>
      </c>
      <c r="ADH118" s="80" t="str">
        <f t="shared" si="115"/>
        <v/>
      </c>
      <c r="ADI118" s="80" t="str">
        <f t="shared" si="115"/>
        <v/>
      </c>
      <c r="ADJ118" s="80" t="str">
        <f t="shared" si="115"/>
        <v/>
      </c>
      <c r="ADK118" s="80" t="str">
        <f t="shared" si="115"/>
        <v/>
      </c>
      <c r="ADL118" s="80" t="str">
        <f t="shared" si="115"/>
        <v/>
      </c>
      <c r="ADM118" s="80" t="str">
        <f t="shared" si="115"/>
        <v/>
      </c>
      <c r="ADN118" s="80" t="str">
        <f t="shared" si="115"/>
        <v/>
      </c>
      <c r="ADO118" s="80" t="str">
        <f t="shared" si="115"/>
        <v/>
      </c>
      <c r="ADP118" s="80" t="str">
        <f t="shared" si="115"/>
        <v/>
      </c>
      <c r="ADQ118" s="80" t="str">
        <f t="shared" si="115"/>
        <v/>
      </c>
      <c r="ADR118" s="80" t="str">
        <f t="shared" si="115"/>
        <v/>
      </c>
      <c r="ADS118" s="80" t="str">
        <f t="shared" si="115"/>
        <v/>
      </c>
      <c r="ADT118" s="80" t="str">
        <f t="shared" si="115"/>
        <v/>
      </c>
      <c r="ADU118" s="80" t="str">
        <f t="shared" si="115"/>
        <v/>
      </c>
      <c r="ADV118" s="80" t="str">
        <f t="shared" si="115"/>
        <v/>
      </c>
      <c r="ADW118" s="80" t="str">
        <f t="shared" si="115"/>
        <v/>
      </c>
      <c r="ADX118" s="80" t="str">
        <f t="shared" si="115"/>
        <v/>
      </c>
      <c r="ADY118" s="80" t="str">
        <f t="shared" si="115"/>
        <v/>
      </c>
      <c r="ADZ118" s="80" t="str">
        <f t="shared" si="115"/>
        <v/>
      </c>
      <c r="AEA118" s="80" t="str">
        <f t="shared" ref="AEA118:AGL118" si="116">IF(ISNUMBER(outYear),AEA69+AEA75+AEA81+AEA115,"")</f>
        <v/>
      </c>
      <c r="AEB118" s="80" t="str">
        <f t="shared" si="116"/>
        <v/>
      </c>
      <c r="AEC118" s="80" t="str">
        <f t="shared" si="116"/>
        <v/>
      </c>
      <c r="AED118" s="80" t="str">
        <f t="shared" si="116"/>
        <v/>
      </c>
      <c r="AEE118" s="80" t="str">
        <f t="shared" si="116"/>
        <v/>
      </c>
      <c r="AEF118" s="80" t="str">
        <f t="shared" si="116"/>
        <v/>
      </c>
      <c r="AEG118" s="80" t="str">
        <f t="shared" si="116"/>
        <v/>
      </c>
      <c r="AEH118" s="80" t="str">
        <f t="shared" si="116"/>
        <v/>
      </c>
      <c r="AEI118" s="80" t="str">
        <f t="shared" si="116"/>
        <v/>
      </c>
      <c r="AEJ118" s="80" t="str">
        <f t="shared" si="116"/>
        <v/>
      </c>
      <c r="AEK118" s="80" t="str">
        <f t="shared" si="116"/>
        <v/>
      </c>
      <c r="AEL118" s="80" t="str">
        <f t="shared" si="116"/>
        <v/>
      </c>
      <c r="AEM118" s="80" t="str">
        <f t="shared" si="116"/>
        <v/>
      </c>
      <c r="AEN118" s="80" t="str">
        <f t="shared" si="116"/>
        <v/>
      </c>
      <c r="AEO118" s="80" t="str">
        <f t="shared" si="116"/>
        <v/>
      </c>
      <c r="AEP118" s="80" t="str">
        <f t="shared" si="116"/>
        <v/>
      </c>
      <c r="AEQ118" s="80" t="str">
        <f t="shared" si="116"/>
        <v/>
      </c>
      <c r="AER118" s="80" t="str">
        <f t="shared" si="116"/>
        <v/>
      </c>
      <c r="AES118" s="80" t="str">
        <f t="shared" si="116"/>
        <v/>
      </c>
      <c r="AET118" s="80" t="str">
        <f t="shared" si="116"/>
        <v/>
      </c>
      <c r="AEU118" s="80" t="str">
        <f t="shared" si="116"/>
        <v/>
      </c>
      <c r="AEV118" s="80" t="str">
        <f t="shared" si="116"/>
        <v/>
      </c>
      <c r="AEW118" s="80" t="str">
        <f t="shared" si="116"/>
        <v/>
      </c>
      <c r="AEX118" s="80" t="str">
        <f t="shared" si="116"/>
        <v/>
      </c>
      <c r="AEY118" s="80" t="str">
        <f t="shared" si="116"/>
        <v/>
      </c>
      <c r="AEZ118" s="80" t="str">
        <f t="shared" si="116"/>
        <v/>
      </c>
      <c r="AFA118" s="80" t="str">
        <f t="shared" si="116"/>
        <v/>
      </c>
      <c r="AFB118" s="80" t="str">
        <f t="shared" si="116"/>
        <v/>
      </c>
      <c r="AFC118" s="80" t="str">
        <f t="shared" si="116"/>
        <v/>
      </c>
      <c r="AFD118" s="80" t="str">
        <f t="shared" si="116"/>
        <v/>
      </c>
      <c r="AFE118" s="80" t="str">
        <f t="shared" si="116"/>
        <v/>
      </c>
      <c r="AFF118" s="80" t="str">
        <f t="shared" si="116"/>
        <v/>
      </c>
      <c r="AFG118" s="80" t="str">
        <f t="shared" si="116"/>
        <v/>
      </c>
      <c r="AFH118" s="80" t="str">
        <f t="shared" si="116"/>
        <v/>
      </c>
      <c r="AFI118" s="80" t="str">
        <f t="shared" si="116"/>
        <v/>
      </c>
      <c r="AFJ118" s="80" t="str">
        <f t="shared" si="116"/>
        <v/>
      </c>
      <c r="AFK118" s="80" t="str">
        <f t="shared" si="116"/>
        <v/>
      </c>
      <c r="AFL118" s="80" t="str">
        <f t="shared" si="116"/>
        <v/>
      </c>
      <c r="AFM118" s="80" t="str">
        <f t="shared" si="116"/>
        <v/>
      </c>
      <c r="AFN118" s="80" t="str">
        <f t="shared" si="116"/>
        <v/>
      </c>
      <c r="AFO118" s="80" t="str">
        <f t="shared" si="116"/>
        <v/>
      </c>
      <c r="AFP118" s="80" t="str">
        <f t="shared" si="116"/>
        <v/>
      </c>
      <c r="AFQ118" s="80" t="str">
        <f t="shared" si="116"/>
        <v/>
      </c>
      <c r="AFR118" s="80" t="str">
        <f t="shared" si="116"/>
        <v/>
      </c>
      <c r="AFS118" s="80" t="str">
        <f t="shared" si="116"/>
        <v/>
      </c>
      <c r="AFT118" s="80" t="str">
        <f t="shared" si="116"/>
        <v/>
      </c>
      <c r="AFU118" s="80" t="str">
        <f t="shared" si="116"/>
        <v/>
      </c>
      <c r="AFV118" s="80" t="str">
        <f t="shared" si="116"/>
        <v/>
      </c>
      <c r="AFW118" s="80" t="str">
        <f t="shared" si="116"/>
        <v/>
      </c>
      <c r="AFX118" s="80" t="str">
        <f t="shared" si="116"/>
        <v/>
      </c>
      <c r="AFY118" s="80" t="str">
        <f t="shared" si="116"/>
        <v/>
      </c>
      <c r="AFZ118" s="80" t="str">
        <f t="shared" si="116"/>
        <v/>
      </c>
      <c r="AGA118" s="80" t="str">
        <f t="shared" si="116"/>
        <v/>
      </c>
      <c r="AGB118" s="80" t="str">
        <f t="shared" si="116"/>
        <v/>
      </c>
      <c r="AGC118" s="80" t="str">
        <f t="shared" si="116"/>
        <v/>
      </c>
      <c r="AGD118" s="80" t="str">
        <f t="shared" si="116"/>
        <v/>
      </c>
      <c r="AGE118" s="80" t="str">
        <f t="shared" si="116"/>
        <v/>
      </c>
      <c r="AGF118" s="80" t="str">
        <f t="shared" si="116"/>
        <v/>
      </c>
      <c r="AGG118" s="80" t="str">
        <f t="shared" si="116"/>
        <v/>
      </c>
      <c r="AGH118" s="80" t="str">
        <f t="shared" si="116"/>
        <v/>
      </c>
      <c r="AGI118" s="80" t="str">
        <f t="shared" si="116"/>
        <v/>
      </c>
      <c r="AGJ118" s="80" t="str">
        <f t="shared" si="116"/>
        <v/>
      </c>
      <c r="AGK118" s="80" t="str">
        <f t="shared" si="116"/>
        <v/>
      </c>
      <c r="AGL118" s="80" t="str">
        <f t="shared" si="116"/>
        <v/>
      </c>
      <c r="AGM118" s="80" t="str">
        <f t="shared" ref="AGM118:AIX118" si="117">IF(ISNUMBER(outYear),AGM69+AGM75+AGM81+AGM115,"")</f>
        <v/>
      </c>
      <c r="AGN118" s="80" t="str">
        <f t="shared" si="117"/>
        <v/>
      </c>
      <c r="AGO118" s="80" t="str">
        <f t="shared" si="117"/>
        <v/>
      </c>
      <c r="AGP118" s="80" t="str">
        <f t="shared" si="117"/>
        <v/>
      </c>
      <c r="AGQ118" s="80" t="str">
        <f t="shared" si="117"/>
        <v/>
      </c>
      <c r="AGR118" s="80" t="str">
        <f t="shared" si="117"/>
        <v/>
      </c>
      <c r="AGS118" s="80" t="str">
        <f t="shared" si="117"/>
        <v/>
      </c>
      <c r="AGT118" s="80" t="str">
        <f t="shared" si="117"/>
        <v/>
      </c>
      <c r="AGU118" s="80" t="str">
        <f t="shared" si="117"/>
        <v/>
      </c>
      <c r="AGV118" s="80" t="str">
        <f t="shared" si="117"/>
        <v/>
      </c>
      <c r="AGW118" s="80" t="str">
        <f t="shared" si="117"/>
        <v/>
      </c>
      <c r="AGX118" s="80" t="str">
        <f t="shared" si="117"/>
        <v/>
      </c>
      <c r="AGY118" s="80" t="str">
        <f t="shared" si="117"/>
        <v/>
      </c>
      <c r="AGZ118" s="80" t="str">
        <f t="shared" si="117"/>
        <v/>
      </c>
      <c r="AHA118" s="80" t="str">
        <f t="shared" si="117"/>
        <v/>
      </c>
      <c r="AHB118" s="80" t="str">
        <f t="shared" si="117"/>
        <v/>
      </c>
      <c r="AHC118" s="80" t="str">
        <f t="shared" si="117"/>
        <v/>
      </c>
      <c r="AHD118" s="80" t="str">
        <f t="shared" si="117"/>
        <v/>
      </c>
      <c r="AHE118" s="80" t="str">
        <f t="shared" si="117"/>
        <v/>
      </c>
      <c r="AHF118" s="80" t="str">
        <f t="shared" si="117"/>
        <v/>
      </c>
      <c r="AHG118" s="80" t="str">
        <f t="shared" si="117"/>
        <v/>
      </c>
      <c r="AHH118" s="80" t="str">
        <f t="shared" si="117"/>
        <v/>
      </c>
      <c r="AHI118" s="80" t="str">
        <f t="shared" si="117"/>
        <v/>
      </c>
      <c r="AHJ118" s="80" t="str">
        <f t="shared" si="117"/>
        <v/>
      </c>
      <c r="AHK118" s="80" t="str">
        <f t="shared" si="117"/>
        <v/>
      </c>
      <c r="AHL118" s="80" t="str">
        <f t="shared" si="117"/>
        <v/>
      </c>
      <c r="AHM118" s="80" t="str">
        <f t="shared" si="117"/>
        <v/>
      </c>
      <c r="AHN118" s="80" t="str">
        <f t="shared" si="117"/>
        <v/>
      </c>
      <c r="AHO118" s="80" t="str">
        <f t="shared" si="117"/>
        <v/>
      </c>
      <c r="AHP118" s="80" t="str">
        <f t="shared" si="117"/>
        <v/>
      </c>
      <c r="AHQ118" s="80" t="str">
        <f t="shared" si="117"/>
        <v/>
      </c>
      <c r="AHR118" s="80" t="str">
        <f t="shared" si="117"/>
        <v/>
      </c>
      <c r="AHS118" s="80" t="str">
        <f t="shared" si="117"/>
        <v/>
      </c>
      <c r="AHT118" s="80" t="str">
        <f t="shared" si="117"/>
        <v/>
      </c>
      <c r="AHU118" s="80" t="str">
        <f t="shared" si="117"/>
        <v/>
      </c>
      <c r="AHV118" s="80" t="str">
        <f t="shared" si="117"/>
        <v/>
      </c>
      <c r="AHW118" s="80" t="str">
        <f t="shared" si="117"/>
        <v/>
      </c>
      <c r="AHX118" s="80" t="str">
        <f t="shared" si="117"/>
        <v/>
      </c>
      <c r="AHY118" s="80" t="str">
        <f t="shared" si="117"/>
        <v/>
      </c>
      <c r="AHZ118" s="80" t="str">
        <f t="shared" si="117"/>
        <v/>
      </c>
      <c r="AIA118" s="80" t="str">
        <f t="shared" si="117"/>
        <v/>
      </c>
      <c r="AIB118" s="80" t="str">
        <f t="shared" si="117"/>
        <v/>
      </c>
      <c r="AIC118" s="80" t="str">
        <f t="shared" si="117"/>
        <v/>
      </c>
      <c r="AID118" s="80" t="str">
        <f t="shared" si="117"/>
        <v/>
      </c>
      <c r="AIE118" s="80" t="str">
        <f t="shared" si="117"/>
        <v/>
      </c>
      <c r="AIF118" s="80" t="str">
        <f t="shared" si="117"/>
        <v/>
      </c>
      <c r="AIG118" s="80" t="str">
        <f t="shared" si="117"/>
        <v/>
      </c>
      <c r="AIH118" s="80" t="str">
        <f t="shared" si="117"/>
        <v/>
      </c>
      <c r="AII118" s="80" t="str">
        <f t="shared" si="117"/>
        <v/>
      </c>
      <c r="AIJ118" s="80" t="str">
        <f t="shared" si="117"/>
        <v/>
      </c>
      <c r="AIK118" s="80" t="str">
        <f t="shared" si="117"/>
        <v/>
      </c>
      <c r="AIL118" s="80" t="str">
        <f t="shared" si="117"/>
        <v/>
      </c>
      <c r="AIM118" s="80" t="str">
        <f t="shared" si="117"/>
        <v/>
      </c>
      <c r="AIN118" s="80" t="str">
        <f t="shared" si="117"/>
        <v/>
      </c>
      <c r="AIO118" s="80" t="str">
        <f t="shared" si="117"/>
        <v/>
      </c>
      <c r="AIP118" s="80" t="str">
        <f t="shared" si="117"/>
        <v/>
      </c>
      <c r="AIQ118" s="80" t="str">
        <f t="shared" si="117"/>
        <v/>
      </c>
      <c r="AIR118" s="80" t="str">
        <f t="shared" si="117"/>
        <v/>
      </c>
      <c r="AIS118" s="80" t="str">
        <f t="shared" si="117"/>
        <v/>
      </c>
      <c r="AIT118" s="80" t="str">
        <f t="shared" si="117"/>
        <v/>
      </c>
      <c r="AIU118" s="80" t="str">
        <f t="shared" si="117"/>
        <v/>
      </c>
      <c r="AIV118" s="80" t="str">
        <f t="shared" si="117"/>
        <v/>
      </c>
      <c r="AIW118" s="80" t="str">
        <f t="shared" si="117"/>
        <v/>
      </c>
      <c r="AIX118" s="80" t="str">
        <f t="shared" si="117"/>
        <v/>
      </c>
      <c r="AIY118" s="80" t="str">
        <f t="shared" ref="AIY118:ALJ118" si="118">IF(ISNUMBER(outYear),AIY69+AIY75+AIY81+AIY115,"")</f>
        <v/>
      </c>
      <c r="AIZ118" s="80" t="str">
        <f t="shared" si="118"/>
        <v/>
      </c>
      <c r="AJA118" s="80" t="str">
        <f t="shared" si="118"/>
        <v/>
      </c>
      <c r="AJB118" s="80" t="str">
        <f t="shared" si="118"/>
        <v/>
      </c>
      <c r="AJC118" s="80" t="str">
        <f t="shared" si="118"/>
        <v/>
      </c>
      <c r="AJD118" s="80" t="str">
        <f t="shared" si="118"/>
        <v/>
      </c>
      <c r="AJE118" s="80" t="str">
        <f t="shared" si="118"/>
        <v/>
      </c>
      <c r="AJF118" s="80" t="str">
        <f t="shared" si="118"/>
        <v/>
      </c>
      <c r="AJG118" s="80" t="str">
        <f t="shared" si="118"/>
        <v/>
      </c>
      <c r="AJH118" s="80" t="str">
        <f t="shared" si="118"/>
        <v/>
      </c>
      <c r="AJI118" s="80" t="str">
        <f t="shared" si="118"/>
        <v/>
      </c>
      <c r="AJJ118" s="80" t="str">
        <f t="shared" si="118"/>
        <v/>
      </c>
      <c r="AJK118" s="80" t="str">
        <f t="shared" si="118"/>
        <v/>
      </c>
      <c r="AJL118" s="80" t="str">
        <f t="shared" si="118"/>
        <v/>
      </c>
      <c r="AJM118" s="80" t="str">
        <f t="shared" si="118"/>
        <v/>
      </c>
      <c r="AJN118" s="80" t="str">
        <f t="shared" si="118"/>
        <v/>
      </c>
      <c r="AJO118" s="80" t="str">
        <f t="shared" si="118"/>
        <v/>
      </c>
      <c r="AJP118" s="80" t="str">
        <f t="shared" si="118"/>
        <v/>
      </c>
      <c r="AJQ118" s="80" t="str">
        <f t="shared" si="118"/>
        <v/>
      </c>
      <c r="AJR118" s="80" t="str">
        <f t="shared" si="118"/>
        <v/>
      </c>
      <c r="AJS118" s="80" t="str">
        <f t="shared" si="118"/>
        <v/>
      </c>
      <c r="AJT118" s="80" t="str">
        <f t="shared" si="118"/>
        <v/>
      </c>
      <c r="AJU118" s="80" t="str">
        <f t="shared" si="118"/>
        <v/>
      </c>
      <c r="AJV118" s="80" t="str">
        <f t="shared" si="118"/>
        <v/>
      </c>
      <c r="AJW118" s="80" t="str">
        <f t="shared" si="118"/>
        <v/>
      </c>
      <c r="AJX118" s="80" t="str">
        <f t="shared" si="118"/>
        <v/>
      </c>
      <c r="AJY118" s="80" t="str">
        <f t="shared" si="118"/>
        <v/>
      </c>
      <c r="AJZ118" s="80" t="str">
        <f t="shared" si="118"/>
        <v/>
      </c>
      <c r="AKA118" s="80" t="str">
        <f t="shared" si="118"/>
        <v/>
      </c>
      <c r="AKB118" s="80" t="str">
        <f t="shared" si="118"/>
        <v/>
      </c>
      <c r="AKC118" s="80" t="str">
        <f t="shared" si="118"/>
        <v/>
      </c>
      <c r="AKD118" s="80" t="str">
        <f t="shared" si="118"/>
        <v/>
      </c>
      <c r="AKE118" s="80" t="str">
        <f t="shared" si="118"/>
        <v/>
      </c>
      <c r="AKF118" s="80" t="str">
        <f t="shared" si="118"/>
        <v/>
      </c>
      <c r="AKG118" s="80" t="str">
        <f t="shared" si="118"/>
        <v/>
      </c>
      <c r="AKH118" s="80" t="str">
        <f t="shared" si="118"/>
        <v/>
      </c>
      <c r="AKI118" s="80" t="str">
        <f t="shared" si="118"/>
        <v/>
      </c>
      <c r="AKJ118" s="80" t="str">
        <f t="shared" si="118"/>
        <v/>
      </c>
      <c r="AKK118" s="80" t="str">
        <f t="shared" si="118"/>
        <v/>
      </c>
      <c r="AKL118" s="80" t="str">
        <f t="shared" si="118"/>
        <v/>
      </c>
      <c r="AKM118" s="80" t="str">
        <f t="shared" si="118"/>
        <v/>
      </c>
      <c r="AKN118" s="80" t="str">
        <f t="shared" si="118"/>
        <v/>
      </c>
      <c r="AKO118" s="80" t="str">
        <f t="shared" si="118"/>
        <v/>
      </c>
      <c r="AKP118" s="80" t="str">
        <f t="shared" si="118"/>
        <v/>
      </c>
      <c r="AKQ118" s="80" t="str">
        <f t="shared" si="118"/>
        <v/>
      </c>
      <c r="AKR118" s="80" t="str">
        <f t="shared" si="118"/>
        <v/>
      </c>
      <c r="AKS118" s="80" t="str">
        <f t="shared" si="118"/>
        <v/>
      </c>
      <c r="AKT118" s="80" t="str">
        <f t="shared" si="118"/>
        <v/>
      </c>
      <c r="AKU118" s="80" t="str">
        <f t="shared" si="118"/>
        <v/>
      </c>
      <c r="AKV118" s="80" t="str">
        <f t="shared" si="118"/>
        <v/>
      </c>
      <c r="AKW118" s="80" t="str">
        <f t="shared" si="118"/>
        <v/>
      </c>
      <c r="AKX118" s="80" t="str">
        <f t="shared" si="118"/>
        <v/>
      </c>
      <c r="AKY118" s="80" t="str">
        <f t="shared" si="118"/>
        <v/>
      </c>
      <c r="AKZ118" s="80" t="str">
        <f t="shared" si="118"/>
        <v/>
      </c>
      <c r="ALA118" s="80" t="str">
        <f t="shared" si="118"/>
        <v/>
      </c>
      <c r="ALB118" s="80" t="str">
        <f t="shared" si="118"/>
        <v/>
      </c>
      <c r="ALC118" s="80" t="str">
        <f t="shared" si="118"/>
        <v/>
      </c>
      <c r="ALD118" s="80" t="str">
        <f t="shared" si="118"/>
        <v/>
      </c>
      <c r="ALE118" s="80" t="str">
        <f t="shared" si="118"/>
        <v/>
      </c>
      <c r="ALF118" s="80" t="str">
        <f t="shared" si="118"/>
        <v/>
      </c>
      <c r="ALG118" s="80" t="str">
        <f t="shared" si="118"/>
        <v/>
      </c>
      <c r="ALH118" s="80" t="str">
        <f t="shared" si="118"/>
        <v/>
      </c>
      <c r="ALI118" s="80" t="str">
        <f t="shared" si="118"/>
        <v/>
      </c>
      <c r="ALJ118" s="80" t="str">
        <f t="shared" si="118"/>
        <v/>
      </c>
      <c r="ALK118" s="80" t="str">
        <f t="shared" ref="ALK118:ANV118" si="119">IF(ISNUMBER(outYear),ALK69+ALK75+ALK81+ALK115,"")</f>
        <v/>
      </c>
      <c r="ALL118" s="80" t="str">
        <f t="shared" si="119"/>
        <v/>
      </c>
      <c r="ALM118" s="80" t="str">
        <f t="shared" si="119"/>
        <v/>
      </c>
      <c r="ALN118" s="80" t="str">
        <f t="shared" si="119"/>
        <v/>
      </c>
      <c r="ALO118" s="80" t="str">
        <f t="shared" si="119"/>
        <v/>
      </c>
      <c r="ALP118" s="80" t="str">
        <f t="shared" si="119"/>
        <v/>
      </c>
      <c r="ALQ118" s="80" t="str">
        <f t="shared" si="119"/>
        <v/>
      </c>
      <c r="ALR118" s="80" t="str">
        <f t="shared" si="119"/>
        <v/>
      </c>
      <c r="ALS118" s="80" t="str">
        <f t="shared" si="119"/>
        <v/>
      </c>
      <c r="ALT118" s="80" t="str">
        <f t="shared" si="119"/>
        <v/>
      </c>
      <c r="ALU118" s="80" t="str">
        <f t="shared" si="119"/>
        <v/>
      </c>
      <c r="ALV118" s="80" t="str">
        <f t="shared" si="119"/>
        <v/>
      </c>
      <c r="ALW118" s="80" t="str">
        <f t="shared" si="119"/>
        <v/>
      </c>
      <c r="ALX118" s="80" t="str">
        <f t="shared" si="119"/>
        <v/>
      </c>
      <c r="ALY118" s="80" t="str">
        <f t="shared" si="119"/>
        <v/>
      </c>
      <c r="ALZ118" s="80" t="str">
        <f t="shared" si="119"/>
        <v/>
      </c>
      <c r="AMA118" s="80" t="str">
        <f t="shared" si="119"/>
        <v/>
      </c>
      <c r="AMB118" s="80" t="str">
        <f t="shared" si="119"/>
        <v/>
      </c>
      <c r="AMC118" s="80" t="str">
        <f t="shared" si="119"/>
        <v/>
      </c>
      <c r="AMD118" s="80" t="str">
        <f t="shared" si="119"/>
        <v/>
      </c>
      <c r="AME118" s="80" t="str">
        <f t="shared" si="119"/>
        <v/>
      </c>
      <c r="AMF118" s="80" t="str">
        <f t="shared" si="119"/>
        <v/>
      </c>
      <c r="AMG118" s="80" t="str">
        <f t="shared" si="119"/>
        <v/>
      </c>
      <c r="AMH118" s="80" t="str">
        <f t="shared" si="119"/>
        <v/>
      </c>
      <c r="AMI118" s="80" t="str">
        <f t="shared" si="119"/>
        <v/>
      </c>
      <c r="AMJ118" s="80" t="str">
        <f t="shared" si="119"/>
        <v/>
      </c>
      <c r="AMK118" s="80" t="str">
        <f t="shared" si="119"/>
        <v/>
      </c>
      <c r="AML118" s="80" t="str">
        <f t="shared" si="119"/>
        <v/>
      </c>
      <c r="AMM118" s="80" t="str">
        <f t="shared" si="119"/>
        <v/>
      </c>
      <c r="AMN118" s="80" t="str">
        <f t="shared" si="119"/>
        <v/>
      </c>
      <c r="AMO118" s="80" t="str">
        <f t="shared" si="119"/>
        <v/>
      </c>
      <c r="AMP118" s="80" t="str">
        <f t="shared" si="119"/>
        <v/>
      </c>
      <c r="AMQ118" s="80" t="str">
        <f t="shared" si="119"/>
        <v/>
      </c>
      <c r="AMR118" s="80" t="str">
        <f t="shared" si="119"/>
        <v/>
      </c>
      <c r="AMS118" s="80" t="str">
        <f t="shared" si="119"/>
        <v/>
      </c>
      <c r="AMT118" s="80" t="str">
        <f t="shared" si="119"/>
        <v/>
      </c>
      <c r="AMU118" s="80" t="str">
        <f t="shared" si="119"/>
        <v/>
      </c>
      <c r="AMV118" s="80" t="str">
        <f t="shared" si="119"/>
        <v/>
      </c>
      <c r="AMW118" s="80" t="str">
        <f t="shared" si="119"/>
        <v/>
      </c>
      <c r="AMX118" s="80" t="str">
        <f t="shared" si="119"/>
        <v/>
      </c>
      <c r="AMY118" s="80" t="str">
        <f t="shared" si="119"/>
        <v/>
      </c>
      <c r="AMZ118" s="80" t="str">
        <f t="shared" si="119"/>
        <v/>
      </c>
      <c r="ANA118" s="80" t="str">
        <f t="shared" si="119"/>
        <v/>
      </c>
      <c r="ANB118" s="80" t="str">
        <f t="shared" si="119"/>
        <v/>
      </c>
      <c r="ANC118" s="80" t="str">
        <f t="shared" si="119"/>
        <v/>
      </c>
      <c r="AND118" s="80" t="str">
        <f t="shared" si="119"/>
        <v/>
      </c>
      <c r="ANE118" s="80" t="str">
        <f t="shared" si="119"/>
        <v/>
      </c>
      <c r="ANF118" s="80" t="str">
        <f t="shared" si="119"/>
        <v/>
      </c>
      <c r="ANG118" s="80" t="str">
        <f t="shared" si="119"/>
        <v/>
      </c>
      <c r="ANH118" s="80" t="str">
        <f t="shared" si="119"/>
        <v/>
      </c>
      <c r="ANI118" s="80" t="str">
        <f t="shared" si="119"/>
        <v/>
      </c>
      <c r="ANJ118" s="80" t="str">
        <f t="shared" si="119"/>
        <v/>
      </c>
      <c r="ANK118" s="80" t="str">
        <f t="shared" si="119"/>
        <v/>
      </c>
      <c r="ANL118" s="80" t="str">
        <f t="shared" si="119"/>
        <v/>
      </c>
      <c r="ANM118" s="80" t="str">
        <f t="shared" si="119"/>
        <v/>
      </c>
      <c r="ANN118" s="80" t="str">
        <f t="shared" si="119"/>
        <v/>
      </c>
      <c r="ANO118" s="80" t="str">
        <f t="shared" si="119"/>
        <v/>
      </c>
      <c r="ANP118" s="80" t="str">
        <f t="shared" si="119"/>
        <v/>
      </c>
      <c r="ANQ118" s="80" t="str">
        <f t="shared" si="119"/>
        <v/>
      </c>
      <c r="ANR118" s="80" t="str">
        <f t="shared" si="119"/>
        <v/>
      </c>
      <c r="ANS118" s="80" t="str">
        <f t="shared" si="119"/>
        <v/>
      </c>
      <c r="ANT118" s="80" t="str">
        <f t="shared" si="119"/>
        <v/>
      </c>
      <c r="ANU118" s="80" t="str">
        <f t="shared" si="119"/>
        <v/>
      </c>
      <c r="ANV118" s="80" t="str">
        <f t="shared" si="119"/>
        <v/>
      </c>
      <c r="ANW118" s="80" t="str">
        <f t="shared" ref="ANW118:AQH118" si="120">IF(ISNUMBER(outYear),ANW69+ANW75+ANW81+ANW115,"")</f>
        <v/>
      </c>
      <c r="ANX118" s="80" t="str">
        <f t="shared" si="120"/>
        <v/>
      </c>
      <c r="ANY118" s="80" t="str">
        <f t="shared" si="120"/>
        <v/>
      </c>
      <c r="ANZ118" s="80" t="str">
        <f t="shared" si="120"/>
        <v/>
      </c>
      <c r="AOA118" s="80" t="str">
        <f t="shared" si="120"/>
        <v/>
      </c>
      <c r="AOB118" s="80" t="str">
        <f t="shared" si="120"/>
        <v/>
      </c>
      <c r="AOC118" s="80" t="str">
        <f t="shared" si="120"/>
        <v/>
      </c>
      <c r="AOD118" s="80" t="str">
        <f t="shared" si="120"/>
        <v/>
      </c>
      <c r="AOE118" s="80" t="str">
        <f t="shared" si="120"/>
        <v/>
      </c>
      <c r="AOF118" s="80" t="str">
        <f t="shared" si="120"/>
        <v/>
      </c>
      <c r="AOG118" s="80" t="str">
        <f t="shared" si="120"/>
        <v/>
      </c>
      <c r="AOH118" s="80" t="str">
        <f t="shared" si="120"/>
        <v/>
      </c>
      <c r="AOI118" s="80" t="str">
        <f t="shared" si="120"/>
        <v/>
      </c>
      <c r="AOJ118" s="80" t="str">
        <f t="shared" si="120"/>
        <v/>
      </c>
      <c r="AOK118" s="80" t="str">
        <f t="shared" si="120"/>
        <v/>
      </c>
      <c r="AOL118" s="80" t="str">
        <f t="shared" si="120"/>
        <v/>
      </c>
      <c r="AOM118" s="80" t="str">
        <f t="shared" si="120"/>
        <v/>
      </c>
      <c r="AON118" s="80" t="str">
        <f t="shared" si="120"/>
        <v/>
      </c>
      <c r="AOO118" s="80" t="str">
        <f t="shared" si="120"/>
        <v/>
      </c>
      <c r="AOP118" s="80" t="str">
        <f t="shared" si="120"/>
        <v/>
      </c>
      <c r="AOQ118" s="80" t="str">
        <f t="shared" si="120"/>
        <v/>
      </c>
      <c r="AOR118" s="80" t="str">
        <f t="shared" si="120"/>
        <v/>
      </c>
      <c r="AOS118" s="80" t="str">
        <f t="shared" si="120"/>
        <v/>
      </c>
      <c r="AOT118" s="80" t="str">
        <f t="shared" si="120"/>
        <v/>
      </c>
      <c r="AOU118" s="80" t="str">
        <f t="shared" si="120"/>
        <v/>
      </c>
      <c r="AOV118" s="80" t="str">
        <f t="shared" si="120"/>
        <v/>
      </c>
      <c r="AOW118" s="80" t="str">
        <f t="shared" si="120"/>
        <v/>
      </c>
      <c r="AOX118" s="80" t="str">
        <f t="shared" si="120"/>
        <v/>
      </c>
      <c r="AOY118" s="80" t="str">
        <f t="shared" si="120"/>
        <v/>
      </c>
      <c r="AOZ118" s="80" t="str">
        <f t="shared" si="120"/>
        <v/>
      </c>
      <c r="APA118" s="80" t="str">
        <f t="shared" si="120"/>
        <v/>
      </c>
      <c r="APB118" s="80" t="str">
        <f t="shared" si="120"/>
        <v/>
      </c>
      <c r="APC118" s="80" t="str">
        <f t="shared" si="120"/>
        <v/>
      </c>
      <c r="APD118" s="80" t="str">
        <f t="shared" si="120"/>
        <v/>
      </c>
      <c r="APE118" s="80" t="str">
        <f t="shared" si="120"/>
        <v/>
      </c>
      <c r="APF118" s="80" t="str">
        <f t="shared" si="120"/>
        <v/>
      </c>
      <c r="APG118" s="80" t="str">
        <f t="shared" si="120"/>
        <v/>
      </c>
      <c r="APH118" s="80" t="str">
        <f t="shared" si="120"/>
        <v/>
      </c>
      <c r="API118" s="80" t="str">
        <f t="shared" si="120"/>
        <v/>
      </c>
      <c r="APJ118" s="80" t="str">
        <f t="shared" si="120"/>
        <v/>
      </c>
      <c r="APK118" s="80" t="str">
        <f t="shared" si="120"/>
        <v/>
      </c>
      <c r="APL118" s="80" t="str">
        <f t="shared" si="120"/>
        <v/>
      </c>
      <c r="APM118" s="80" t="str">
        <f t="shared" si="120"/>
        <v/>
      </c>
      <c r="APN118" s="80" t="str">
        <f t="shared" si="120"/>
        <v/>
      </c>
      <c r="APO118" s="80" t="str">
        <f t="shared" si="120"/>
        <v/>
      </c>
      <c r="APP118" s="80" t="str">
        <f t="shared" si="120"/>
        <v/>
      </c>
      <c r="APQ118" s="80" t="str">
        <f t="shared" si="120"/>
        <v/>
      </c>
      <c r="APR118" s="80" t="str">
        <f t="shared" si="120"/>
        <v/>
      </c>
      <c r="APS118" s="80" t="str">
        <f t="shared" si="120"/>
        <v/>
      </c>
      <c r="APT118" s="80" t="str">
        <f t="shared" si="120"/>
        <v/>
      </c>
      <c r="APU118" s="80" t="str">
        <f t="shared" si="120"/>
        <v/>
      </c>
      <c r="APV118" s="80" t="str">
        <f t="shared" si="120"/>
        <v/>
      </c>
      <c r="APW118" s="80" t="str">
        <f t="shared" si="120"/>
        <v/>
      </c>
      <c r="APX118" s="80" t="str">
        <f t="shared" si="120"/>
        <v/>
      </c>
      <c r="APY118" s="80" t="str">
        <f t="shared" si="120"/>
        <v/>
      </c>
      <c r="APZ118" s="80" t="str">
        <f t="shared" si="120"/>
        <v/>
      </c>
      <c r="AQA118" s="80" t="str">
        <f t="shared" si="120"/>
        <v/>
      </c>
      <c r="AQB118" s="80" t="str">
        <f t="shared" si="120"/>
        <v/>
      </c>
      <c r="AQC118" s="80" t="str">
        <f t="shared" si="120"/>
        <v/>
      </c>
      <c r="AQD118" s="80" t="str">
        <f t="shared" si="120"/>
        <v/>
      </c>
      <c r="AQE118" s="80" t="str">
        <f t="shared" si="120"/>
        <v/>
      </c>
      <c r="AQF118" s="80" t="str">
        <f t="shared" si="120"/>
        <v/>
      </c>
      <c r="AQG118" s="80" t="str">
        <f t="shared" si="120"/>
        <v/>
      </c>
      <c r="AQH118" s="80" t="str">
        <f t="shared" si="120"/>
        <v/>
      </c>
      <c r="AQI118" s="80" t="str">
        <f t="shared" ref="AQI118:AST118" si="121">IF(ISNUMBER(outYear),AQI69+AQI75+AQI81+AQI115,"")</f>
        <v/>
      </c>
      <c r="AQJ118" s="80" t="str">
        <f t="shared" si="121"/>
        <v/>
      </c>
      <c r="AQK118" s="80" t="str">
        <f t="shared" si="121"/>
        <v/>
      </c>
      <c r="AQL118" s="80" t="str">
        <f t="shared" si="121"/>
        <v/>
      </c>
      <c r="AQM118" s="80" t="str">
        <f t="shared" si="121"/>
        <v/>
      </c>
      <c r="AQN118" s="80" t="str">
        <f t="shared" si="121"/>
        <v/>
      </c>
      <c r="AQO118" s="80" t="str">
        <f t="shared" si="121"/>
        <v/>
      </c>
      <c r="AQP118" s="80" t="str">
        <f t="shared" si="121"/>
        <v/>
      </c>
      <c r="AQQ118" s="80" t="str">
        <f t="shared" si="121"/>
        <v/>
      </c>
      <c r="AQR118" s="80" t="str">
        <f t="shared" si="121"/>
        <v/>
      </c>
      <c r="AQS118" s="80" t="str">
        <f t="shared" si="121"/>
        <v/>
      </c>
      <c r="AQT118" s="80" t="str">
        <f t="shared" si="121"/>
        <v/>
      </c>
      <c r="AQU118" s="80" t="str">
        <f t="shared" si="121"/>
        <v/>
      </c>
      <c r="AQV118" s="80" t="str">
        <f t="shared" si="121"/>
        <v/>
      </c>
      <c r="AQW118" s="80" t="str">
        <f t="shared" si="121"/>
        <v/>
      </c>
      <c r="AQX118" s="80" t="str">
        <f t="shared" si="121"/>
        <v/>
      </c>
      <c r="AQY118" s="80" t="str">
        <f t="shared" si="121"/>
        <v/>
      </c>
      <c r="AQZ118" s="80" t="str">
        <f t="shared" si="121"/>
        <v/>
      </c>
      <c r="ARA118" s="80" t="str">
        <f t="shared" si="121"/>
        <v/>
      </c>
      <c r="ARB118" s="80" t="str">
        <f t="shared" si="121"/>
        <v/>
      </c>
      <c r="ARC118" s="80" t="str">
        <f t="shared" si="121"/>
        <v/>
      </c>
      <c r="ARD118" s="80" t="str">
        <f t="shared" si="121"/>
        <v/>
      </c>
      <c r="ARE118" s="80" t="str">
        <f t="shared" si="121"/>
        <v/>
      </c>
      <c r="ARF118" s="80" t="str">
        <f t="shared" si="121"/>
        <v/>
      </c>
      <c r="ARG118" s="80" t="str">
        <f t="shared" si="121"/>
        <v/>
      </c>
      <c r="ARH118" s="80" t="str">
        <f t="shared" si="121"/>
        <v/>
      </c>
      <c r="ARI118" s="80" t="str">
        <f t="shared" si="121"/>
        <v/>
      </c>
      <c r="ARJ118" s="80" t="str">
        <f t="shared" si="121"/>
        <v/>
      </c>
      <c r="ARK118" s="80" t="str">
        <f t="shared" si="121"/>
        <v/>
      </c>
      <c r="ARL118" s="80" t="str">
        <f t="shared" si="121"/>
        <v/>
      </c>
      <c r="ARM118" s="80" t="str">
        <f t="shared" si="121"/>
        <v/>
      </c>
      <c r="ARN118" s="80" t="str">
        <f t="shared" si="121"/>
        <v/>
      </c>
      <c r="ARO118" s="80" t="str">
        <f t="shared" si="121"/>
        <v/>
      </c>
      <c r="ARP118" s="80" t="str">
        <f t="shared" si="121"/>
        <v/>
      </c>
      <c r="ARQ118" s="80" t="str">
        <f t="shared" si="121"/>
        <v/>
      </c>
      <c r="ARR118" s="80" t="str">
        <f t="shared" si="121"/>
        <v/>
      </c>
      <c r="ARS118" s="80" t="str">
        <f t="shared" si="121"/>
        <v/>
      </c>
      <c r="ART118" s="80" t="str">
        <f t="shared" si="121"/>
        <v/>
      </c>
      <c r="ARU118" s="80" t="str">
        <f t="shared" si="121"/>
        <v/>
      </c>
      <c r="ARV118" s="80" t="str">
        <f t="shared" si="121"/>
        <v/>
      </c>
      <c r="ARW118" s="80" t="str">
        <f t="shared" si="121"/>
        <v/>
      </c>
      <c r="ARX118" s="80" t="str">
        <f t="shared" si="121"/>
        <v/>
      </c>
      <c r="ARY118" s="80" t="str">
        <f t="shared" si="121"/>
        <v/>
      </c>
      <c r="ARZ118" s="80" t="str">
        <f t="shared" si="121"/>
        <v/>
      </c>
      <c r="ASA118" s="80" t="str">
        <f t="shared" si="121"/>
        <v/>
      </c>
      <c r="ASB118" s="80" t="str">
        <f t="shared" si="121"/>
        <v/>
      </c>
      <c r="ASC118" s="80" t="str">
        <f t="shared" si="121"/>
        <v/>
      </c>
      <c r="ASD118" s="80" t="str">
        <f t="shared" si="121"/>
        <v/>
      </c>
      <c r="ASE118" s="80" t="str">
        <f t="shared" si="121"/>
        <v/>
      </c>
      <c r="ASF118" s="80" t="str">
        <f t="shared" si="121"/>
        <v/>
      </c>
      <c r="ASG118" s="80" t="str">
        <f t="shared" si="121"/>
        <v/>
      </c>
      <c r="ASH118" s="80" t="str">
        <f t="shared" si="121"/>
        <v/>
      </c>
      <c r="ASI118" s="80" t="str">
        <f t="shared" si="121"/>
        <v/>
      </c>
      <c r="ASJ118" s="80" t="str">
        <f t="shared" si="121"/>
        <v/>
      </c>
      <c r="ASK118" s="80" t="str">
        <f t="shared" si="121"/>
        <v/>
      </c>
      <c r="ASL118" s="80" t="str">
        <f t="shared" si="121"/>
        <v/>
      </c>
      <c r="ASM118" s="80" t="str">
        <f t="shared" si="121"/>
        <v/>
      </c>
      <c r="ASN118" s="80" t="str">
        <f t="shared" si="121"/>
        <v/>
      </c>
      <c r="ASO118" s="80" t="str">
        <f t="shared" si="121"/>
        <v/>
      </c>
      <c r="ASP118" s="80" t="str">
        <f t="shared" si="121"/>
        <v/>
      </c>
      <c r="ASQ118" s="80" t="str">
        <f t="shared" si="121"/>
        <v/>
      </c>
      <c r="ASR118" s="80" t="str">
        <f t="shared" si="121"/>
        <v/>
      </c>
      <c r="ASS118" s="80" t="str">
        <f t="shared" si="121"/>
        <v/>
      </c>
      <c r="AST118" s="80" t="str">
        <f t="shared" si="121"/>
        <v/>
      </c>
      <c r="ASU118" s="80" t="str">
        <f t="shared" ref="ASU118:AVF118" si="122">IF(ISNUMBER(outYear),ASU69+ASU75+ASU81+ASU115,"")</f>
        <v/>
      </c>
      <c r="ASV118" s="80" t="str">
        <f t="shared" si="122"/>
        <v/>
      </c>
      <c r="ASW118" s="80" t="str">
        <f t="shared" si="122"/>
        <v/>
      </c>
      <c r="ASX118" s="80" t="str">
        <f t="shared" si="122"/>
        <v/>
      </c>
      <c r="ASY118" s="80" t="str">
        <f t="shared" si="122"/>
        <v/>
      </c>
      <c r="ASZ118" s="80" t="str">
        <f t="shared" si="122"/>
        <v/>
      </c>
      <c r="ATA118" s="80" t="str">
        <f t="shared" si="122"/>
        <v/>
      </c>
      <c r="ATB118" s="80" t="str">
        <f t="shared" si="122"/>
        <v/>
      </c>
      <c r="ATC118" s="80" t="str">
        <f t="shared" si="122"/>
        <v/>
      </c>
      <c r="ATD118" s="80" t="str">
        <f t="shared" si="122"/>
        <v/>
      </c>
      <c r="ATE118" s="80" t="str">
        <f t="shared" si="122"/>
        <v/>
      </c>
      <c r="ATF118" s="80" t="str">
        <f t="shared" si="122"/>
        <v/>
      </c>
      <c r="ATG118" s="80" t="str">
        <f t="shared" si="122"/>
        <v/>
      </c>
      <c r="ATH118" s="80" t="str">
        <f t="shared" si="122"/>
        <v/>
      </c>
      <c r="ATI118" s="80" t="str">
        <f t="shared" si="122"/>
        <v/>
      </c>
      <c r="ATJ118" s="80" t="str">
        <f t="shared" si="122"/>
        <v/>
      </c>
      <c r="ATK118" s="80" t="str">
        <f t="shared" si="122"/>
        <v/>
      </c>
      <c r="ATL118" s="80" t="str">
        <f t="shared" si="122"/>
        <v/>
      </c>
      <c r="ATM118" s="80" t="str">
        <f t="shared" si="122"/>
        <v/>
      </c>
      <c r="ATN118" s="80" t="str">
        <f t="shared" si="122"/>
        <v/>
      </c>
      <c r="ATO118" s="80" t="str">
        <f t="shared" si="122"/>
        <v/>
      </c>
      <c r="ATP118" s="80" t="str">
        <f t="shared" si="122"/>
        <v/>
      </c>
      <c r="ATQ118" s="80" t="str">
        <f t="shared" si="122"/>
        <v/>
      </c>
      <c r="ATR118" s="80" t="str">
        <f t="shared" si="122"/>
        <v/>
      </c>
      <c r="ATS118" s="80" t="str">
        <f t="shared" si="122"/>
        <v/>
      </c>
      <c r="ATT118" s="80" t="str">
        <f t="shared" si="122"/>
        <v/>
      </c>
      <c r="ATU118" s="80" t="str">
        <f t="shared" si="122"/>
        <v/>
      </c>
      <c r="ATV118" s="80" t="str">
        <f t="shared" si="122"/>
        <v/>
      </c>
      <c r="ATW118" s="80" t="str">
        <f t="shared" si="122"/>
        <v/>
      </c>
      <c r="ATX118" s="80" t="str">
        <f t="shared" si="122"/>
        <v/>
      </c>
      <c r="ATY118" s="80" t="str">
        <f t="shared" si="122"/>
        <v/>
      </c>
      <c r="ATZ118" s="80" t="str">
        <f t="shared" si="122"/>
        <v/>
      </c>
      <c r="AUA118" s="80" t="str">
        <f t="shared" si="122"/>
        <v/>
      </c>
      <c r="AUB118" s="80" t="str">
        <f t="shared" si="122"/>
        <v/>
      </c>
      <c r="AUC118" s="80" t="str">
        <f t="shared" si="122"/>
        <v/>
      </c>
      <c r="AUD118" s="80" t="str">
        <f t="shared" si="122"/>
        <v/>
      </c>
      <c r="AUE118" s="80" t="str">
        <f t="shared" si="122"/>
        <v/>
      </c>
      <c r="AUF118" s="80" t="str">
        <f t="shared" si="122"/>
        <v/>
      </c>
      <c r="AUG118" s="80" t="str">
        <f t="shared" si="122"/>
        <v/>
      </c>
      <c r="AUH118" s="80" t="str">
        <f t="shared" si="122"/>
        <v/>
      </c>
      <c r="AUI118" s="80" t="str">
        <f t="shared" si="122"/>
        <v/>
      </c>
      <c r="AUJ118" s="80" t="str">
        <f t="shared" si="122"/>
        <v/>
      </c>
      <c r="AUK118" s="80" t="str">
        <f t="shared" si="122"/>
        <v/>
      </c>
      <c r="AUL118" s="80" t="str">
        <f t="shared" si="122"/>
        <v/>
      </c>
      <c r="AUM118" s="80" t="str">
        <f t="shared" si="122"/>
        <v/>
      </c>
      <c r="AUN118" s="80" t="str">
        <f t="shared" si="122"/>
        <v/>
      </c>
      <c r="AUO118" s="80" t="str">
        <f t="shared" si="122"/>
        <v/>
      </c>
      <c r="AUP118" s="80" t="str">
        <f t="shared" si="122"/>
        <v/>
      </c>
      <c r="AUQ118" s="80" t="str">
        <f t="shared" si="122"/>
        <v/>
      </c>
      <c r="AUR118" s="80" t="str">
        <f t="shared" si="122"/>
        <v/>
      </c>
      <c r="AUS118" s="80" t="str">
        <f t="shared" si="122"/>
        <v/>
      </c>
      <c r="AUT118" s="80" t="str">
        <f t="shared" si="122"/>
        <v/>
      </c>
      <c r="AUU118" s="80" t="str">
        <f t="shared" si="122"/>
        <v/>
      </c>
      <c r="AUV118" s="80" t="str">
        <f t="shared" si="122"/>
        <v/>
      </c>
      <c r="AUW118" s="80" t="str">
        <f t="shared" si="122"/>
        <v/>
      </c>
      <c r="AUX118" s="80" t="str">
        <f t="shared" si="122"/>
        <v/>
      </c>
      <c r="AUY118" s="80" t="str">
        <f t="shared" si="122"/>
        <v/>
      </c>
      <c r="AUZ118" s="80" t="str">
        <f t="shared" si="122"/>
        <v/>
      </c>
      <c r="AVA118" s="80" t="str">
        <f t="shared" si="122"/>
        <v/>
      </c>
      <c r="AVB118" s="80" t="str">
        <f t="shared" si="122"/>
        <v/>
      </c>
      <c r="AVC118" s="80" t="str">
        <f t="shared" si="122"/>
        <v/>
      </c>
      <c r="AVD118" s="80" t="str">
        <f t="shared" si="122"/>
        <v/>
      </c>
      <c r="AVE118" s="80" t="str">
        <f t="shared" si="122"/>
        <v/>
      </c>
      <c r="AVF118" s="80" t="str">
        <f t="shared" si="122"/>
        <v/>
      </c>
      <c r="AVG118" s="80" t="str">
        <f t="shared" ref="AVG118:AXR118" si="123">IF(ISNUMBER(outYear),AVG69+AVG75+AVG81+AVG115,"")</f>
        <v/>
      </c>
      <c r="AVH118" s="80" t="str">
        <f t="shared" si="123"/>
        <v/>
      </c>
      <c r="AVI118" s="80" t="str">
        <f t="shared" si="123"/>
        <v/>
      </c>
      <c r="AVJ118" s="80" t="str">
        <f t="shared" si="123"/>
        <v/>
      </c>
      <c r="AVK118" s="80" t="str">
        <f t="shared" si="123"/>
        <v/>
      </c>
      <c r="AVL118" s="80" t="str">
        <f t="shared" si="123"/>
        <v/>
      </c>
      <c r="AVM118" s="80" t="str">
        <f t="shared" si="123"/>
        <v/>
      </c>
      <c r="AVN118" s="80" t="str">
        <f t="shared" si="123"/>
        <v/>
      </c>
      <c r="AVO118" s="80" t="str">
        <f t="shared" si="123"/>
        <v/>
      </c>
      <c r="AVP118" s="80" t="str">
        <f t="shared" si="123"/>
        <v/>
      </c>
      <c r="AVQ118" s="80" t="str">
        <f t="shared" si="123"/>
        <v/>
      </c>
      <c r="AVR118" s="80" t="str">
        <f t="shared" si="123"/>
        <v/>
      </c>
      <c r="AVS118" s="80" t="str">
        <f t="shared" si="123"/>
        <v/>
      </c>
      <c r="AVT118" s="80" t="str">
        <f t="shared" si="123"/>
        <v/>
      </c>
      <c r="AVU118" s="80" t="str">
        <f t="shared" si="123"/>
        <v/>
      </c>
      <c r="AVV118" s="80" t="str">
        <f t="shared" si="123"/>
        <v/>
      </c>
      <c r="AVW118" s="80" t="str">
        <f t="shared" si="123"/>
        <v/>
      </c>
      <c r="AVX118" s="80" t="str">
        <f t="shared" si="123"/>
        <v/>
      </c>
      <c r="AVY118" s="80" t="str">
        <f t="shared" si="123"/>
        <v/>
      </c>
      <c r="AVZ118" s="80" t="str">
        <f t="shared" si="123"/>
        <v/>
      </c>
      <c r="AWA118" s="80" t="str">
        <f t="shared" si="123"/>
        <v/>
      </c>
      <c r="AWB118" s="80" t="str">
        <f t="shared" si="123"/>
        <v/>
      </c>
      <c r="AWC118" s="80" t="str">
        <f t="shared" si="123"/>
        <v/>
      </c>
      <c r="AWD118" s="80" t="str">
        <f t="shared" si="123"/>
        <v/>
      </c>
      <c r="AWE118" s="80" t="str">
        <f t="shared" si="123"/>
        <v/>
      </c>
      <c r="AWF118" s="80" t="str">
        <f t="shared" si="123"/>
        <v/>
      </c>
      <c r="AWG118" s="80" t="str">
        <f t="shared" si="123"/>
        <v/>
      </c>
      <c r="AWH118" s="80" t="str">
        <f t="shared" si="123"/>
        <v/>
      </c>
      <c r="AWI118" s="80" t="str">
        <f t="shared" si="123"/>
        <v/>
      </c>
      <c r="AWJ118" s="80" t="str">
        <f t="shared" si="123"/>
        <v/>
      </c>
      <c r="AWK118" s="80" t="str">
        <f t="shared" si="123"/>
        <v/>
      </c>
      <c r="AWL118" s="80" t="str">
        <f t="shared" si="123"/>
        <v/>
      </c>
      <c r="AWM118" s="80" t="str">
        <f t="shared" si="123"/>
        <v/>
      </c>
      <c r="AWN118" s="80" t="str">
        <f t="shared" si="123"/>
        <v/>
      </c>
      <c r="AWO118" s="80" t="str">
        <f t="shared" si="123"/>
        <v/>
      </c>
      <c r="AWP118" s="80" t="str">
        <f t="shared" si="123"/>
        <v/>
      </c>
      <c r="AWQ118" s="80" t="str">
        <f t="shared" si="123"/>
        <v/>
      </c>
      <c r="AWR118" s="80" t="str">
        <f t="shared" si="123"/>
        <v/>
      </c>
      <c r="AWS118" s="80" t="str">
        <f t="shared" si="123"/>
        <v/>
      </c>
      <c r="AWT118" s="80" t="str">
        <f t="shared" si="123"/>
        <v/>
      </c>
      <c r="AWU118" s="80" t="str">
        <f t="shared" si="123"/>
        <v/>
      </c>
      <c r="AWV118" s="80" t="str">
        <f t="shared" si="123"/>
        <v/>
      </c>
      <c r="AWW118" s="80" t="str">
        <f t="shared" si="123"/>
        <v/>
      </c>
      <c r="AWX118" s="80" t="str">
        <f t="shared" si="123"/>
        <v/>
      </c>
      <c r="AWY118" s="80" t="str">
        <f t="shared" si="123"/>
        <v/>
      </c>
      <c r="AWZ118" s="80" t="str">
        <f t="shared" si="123"/>
        <v/>
      </c>
      <c r="AXA118" s="80" t="str">
        <f t="shared" si="123"/>
        <v/>
      </c>
      <c r="AXB118" s="80" t="str">
        <f t="shared" si="123"/>
        <v/>
      </c>
      <c r="AXC118" s="80" t="str">
        <f t="shared" si="123"/>
        <v/>
      </c>
      <c r="AXD118" s="80" t="str">
        <f t="shared" si="123"/>
        <v/>
      </c>
      <c r="AXE118" s="80" t="str">
        <f t="shared" si="123"/>
        <v/>
      </c>
      <c r="AXF118" s="80" t="str">
        <f t="shared" si="123"/>
        <v/>
      </c>
      <c r="AXG118" s="80" t="str">
        <f t="shared" si="123"/>
        <v/>
      </c>
      <c r="AXH118" s="80" t="str">
        <f t="shared" si="123"/>
        <v/>
      </c>
      <c r="AXI118" s="80" t="str">
        <f t="shared" si="123"/>
        <v/>
      </c>
      <c r="AXJ118" s="80" t="str">
        <f t="shared" si="123"/>
        <v/>
      </c>
      <c r="AXK118" s="80" t="str">
        <f t="shared" si="123"/>
        <v/>
      </c>
      <c r="AXL118" s="80" t="str">
        <f t="shared" si="123"/>
        <v/>
      </c>
      <c r="AXM118" s="80" t="str">
        <f t="shared" si="123"/>
        <v/>
      </c>
      <c r="AXN118" s="80" t="str">
        <f t="shared" si="123"/>
        <v/>
      </c>
      <c r="AXO118" s="80" t="str">
        <f t="shared" si="123"/>
        <v/>
      </c>
      <c r="AXP118" s="80" t="str">
        <f t="shared" si="123"/>
        <v/>
      </c>
      <c r="AXQ118" s="80" t="str">
        <f t="shared" si="123"/>
        <v/>
      </c>
      <c r="AXR118" s="80" t="str">
        <f t="shared" si="123"/>
        <v/>
      </c>
      <c r="AXS118" s="80" t="str">
        <f t="shared" ref="AXS118:BAD118" si="124">IF(ISNUMBER(outYear),AXS69+AXS75+AXS81+AXS115,"")</f>
        <v/>
      </c>
      <c r="AXT118" s="80" t="str">
        <f t="shared" si="124"/>
        <v/>
      </c>
      <c r="AXU118" s="80" t="str">
        <f t="shared" si="124"/>
        <v/>
      </c>
      <c r="AXV118" s="80" t="str">
        <f t="shared" si="124"/>
        <v/>
      </c>
      <c r="AXW118" s="80" t="str">
        <f t="shared" si="124"/>
        <v/>
      </c>
      <c r="AXX118" s="80" t="str">
        <f t="shared" si="124"/>
        <v/>
      </c>
      <c r="AXY118" s="80" t="str">
        <f t="shared" si="124"/>
        <v/>
      </c>
      <c r="AXZ118" s="80" t="str">
        <f t="shared" si="124"/>
        <v/>
      </c>
      <c r="AYA118" s="80" t="str">
        <f t="shared" si="124"/>
        <v/>
      </c>
      <c r="AYB118" s="80" t="str">
        <f t="shared" si="124"/>
        <v/>
      </c>
      <c r="AYC118" s="80" t="str">
        <f t="shared" si="124"/>
        <v/>
      </c>
      <c r="AYD118" s="80" t="str">
        <f t="shared" si="124"/>
        <v/>
      </c>
      <c r="AYE118" s="80" t="str">
        <f t="shared" si="124"/>
        <v/>
      </c>
      <c r="AYF118" s="80" t="str">
        <f t="shared" si="124"/>
        <v/>
      </c>
      <c r="AYG118" s="80" t="str">
        <f t="shared" si="124"/>
        <v/>
      </c>
      <c r="AYH118" s="80" t="str">
        <f t="shared" si="124"/>
        <v/>
      </c>
      <c r="AYI118" s="80" t="str">
        <f t="shared" si="124"/>
        <v/>
      </c>
      <c r="AYJ118" s="80" t="str">
        <f t="shared" si="124"/>
        <v/>
      </c>
      <c r="AYK118" s="80" t="str">
        <f t="shared" si="124"/>
        <v/>
      </c>
      <c r="AYL118" s="80" t="str">
        <f t="shared" si="124"/>
        <v/>
      </c>
      <c r="AYM118" s="80" t="str">
        <f t="shared" si="124"/>
        <v/>
      </c>
      <c r="AYN118" s="80" t="str">
        <f t="shared" si="124"/>
        <v/>
      </c>
      <c r="AYO118" s="80" t="str">
        <f t="shared" si="124"/>
        <v/>
      </c>
      <c r="AYP118" s="80" t="str">
        <f t="shared" si="124"/>
        <v/>
      </c>
      <c r="AYQ118" s="80" t="str">
        <f t="shared" si="124"/>
        <v/>
      </c>
      <c r="AYR118" s="80" t="str">
        <f t="shared" si="124"/>
        <v/>
      </c>
      <c r="AYS118" s="80" t="str">
        <f t="shared" si="124"/>
        <v/>
      </c>
      <c r="AYT118" s="80" t="str">
        <f t="shared" si="124"/>
        <v/>
      </c>
      <c r="AYU118" s="80" t="str">
        <f t="shared" si="124"/>
        <v/>
      </c>
      <c r="AYV118" s="80" t="str">
        <f t="shared" si="124"/>
        <v/>
      </c>
      <c r="AYW118" s="80" t="str">
        <f t="shared" si="124"/>
        <v/>
      </c>
      <c r="AYX118" s="80" t="str">
        <f t="shared" si="124"/>
        <v/>
      </c>
      <c r="AYY118" s="80" t="str">
        <f t="shared" si="124"/>
        <v/>
      </c>
      <c r="AYZ118" s="80" t="str">
        <f t="shared" si="124"/>
        <v/>
      </c>
      <c r="AZA118" s="80" t="str">
        <f t="shared" si="124"/>
        <v/>
      </c>
      <c r="AZB118" s="80" t="str">
        <f t="shared" si="124"/>
        <v/>
      </c>
      <c r="AZC118" s="80" t="str">
        <f t="shared" si="124"/>
        <v/>
      </c>
      <c r="AZD118" s="80" t="str">
        <f t="shared" si="124"/>
        <v/>
      </c>
      <c r="AZE118" s="80" t="str">
        <f t="shared" si="124"/>
        <v/>
      </c>
      <c r="AZF118" s="80" t="str">
        <f t="shared" si="124"/>
        <v/>
      </c>
      <c r="AZG118" s="80" t="str">
        <f t="shared" si="124"/>
        <v/>
      </c>
      <c r="AZH118" s="80" t="str">
        <f t="shared" si="124"/>
        <v/>
      </c>
      <c r="AZI118" s="80" t="str">
        <f t="shared" si="124"/>
        <v/>
      </c>
      <c r="AZJ118" s="80" t="str">
        <f t="shared" si="124"/>
        <v/>
      </c>
      <c r="AZK118" s="80" t="str">
        <f t="shared" si="124"/>
        <v/>
      </c>
      <c r="AZL118" s="80" t="str">
        <f t="shared" si="124"/>
        <v/>
      </c>
      <c r="AZM118" s="80" t="str">
        <f t="shared" si="124"/>
        <v/>
      </c>
      <c r="AZN118" s="80" t="str">
        <f t="shared" si="124"/>
        <v/>
      </c>
      <c r="AZO118" s="80" t="str">
        <f t="shared" si="124"/>
        <v/>
      </c>
      <c r="AZP118" s="80" t="str">
        <f t="shared" si="124"/>
        <v/>
      </c>
      <c r="AZQ118" s="80" t="str">
        <f t="shared" si="124"/>
        <v/>
      </c>
      <c r="AZR118" s="80" t="str">
        <f t="shared" si="124"/>
        <v/>
      </c>
      <c r="AZS118" s="80" t="str">
        <f t="shared" si="124"/>
        <v/>
      </c>
      <c r="AZT118" s="80" t="str">
        <f t="shared" si="124"/>
        <v/>
      </c>
      <c r="AZU118" s="80" t="str">
        <f t="shared" si="124"/>
        <v/>
      </c>
      <c r="AZV118" s="80" t="str">
        <f t="shared" si="124"/>
        <v/>
      </c>
      <c r="AZW118" s="80" t="str">
        <f t="shared" si="124"/>
        <v/>
      </c>
      <c r="AZX118" s="80" t="str">
        <f t="shared" si="124"/>
        <v/>
      </c>
      <c r="AZY118" s="80" t="str">
        <f t="shared" si="124"/>
        <v/>
      </c>
      <c r="AZZ118" s="80" t="str">
        <f t="shared" si="124"/>
        <v/>
      </c>
      <c r="BAA118" s="80" t="str">
        <f t="shared" si="124"/>
        <v/>
      </c>
      <c r="BAB118" s="80" t="str">
        <f t="shared" si="124"/>
        <v/>
      </c>
      <c r="BAC118" s="80" t="str">
        <f t="shared" si="124"/>
        <v/>
      </c>
      <c r="BAD118" s="80" t="str">
        <f t="shared" si="124"/>
        <v/>
      </c>
      <c r="BAE118" s="80" t="str">
        <f t="shared" ref="BAE118:BCP118" si="125">IF(ISNUMBER(outYear),BAE69+BAE75+BAE81+BAE115,"")</f>
        <v/>
      </c>
      <c r="BAF118" s="80" t="str">
        <f t="shared" si="125"/>
        <v/>
      </c>
      <c r="BAG118" s="80" t="str">
        <f t="shared" si="125"/>
        <v/>
      </c>
      <c r="BAH118" s="80" t="str">
        <f t="shared" si="125"/>
        <v/>
      </c>
      <c r="BAI118" s="80" t="str">
        <f t="shared" si="125"/>
        <v/>
      </c>
      <c r="BAJ118" s="80" t="str">
        <f t="shared" si="125"/>
        <v/>
      </c>
      <c r="BAK118" s="80" t="str">
        <f t="shared" si="125"/>
        <v/>
      </c>
      <c r="BAL118" s="80" t="str">
        <f t="shared" si="125"/>
        <v/>
      </c>
      <c r="BAM118" s="80" t="str">
        <f t="shared" si="125"/>
        <v/>
      </c>
      <c r="BAN118" s="80" t="str">
        <f t="shared" si="125"/>
        <v/>
      </c>
      <c r="BAO118" s="80" t="str">
        <f t="shared" si="125"/>
        <v/>
      </c>
      <c r="BAP118" s="80" t="str">
        <f t="shared" si="125"/>
        <v/>
      </c>
      <c r="BAQ118" s="80" t="str">
        <f t="shared" si="125"/>
        <v/>
      </c>
      <c r="BAR118" s="80" t="str">
        <f t="shared" si="125"/>
        <v/>
      </c>
      <c r="BAS118" s="80" t="str">
        <f t="shared" si="125"/>
        <v/>
      </c>
      <c r="BAT118" s="80" t="str">
        <f t="shared" si="125"/>
        <v/>
      </c>
      <c r="BAU118" s="80" t="str">
        <f t="shared" si="125"/>
        <v/>
      </c>
      <c r="BAV118" s="80" t="str">
        <f t="shared" si="125"/>
        <v/>
      </c>
      <c r="BAW118" s="80" t="str">
        <f t="shared" si="125"/>
        <v/>
      </c>
      <c r="BAX118" s="80" t="str">
        <f t="shared" si="125"/>
        <v/>
      </c>
      <c r="BAY118" s="80" t="str">
        <f t="shared" si="125"/>
        <v/>
      </c>
      <c r="BAZ118" s="80" t="str">
        <f t="shared" si="125"/>
        <v/>
      </c>
      <c r="BBA118" s="80" t="str">
        <f t="shared" si="125"/>
        <v/>
      </c>
      <c r="BBB118" s="80" t="str">
        <f t="shared" si="125"/>
        <v/>
      </c>
      <c r="BBC118" s="80" t="str">
        <f t="shared" si="125"/>
        <v/>
      </c>
      <c r="BBD118" s="80" t="str">
        <f t="shared" si="125"/>
        <v/>
      </c>
      <c r="BBE118" s="80" t="str">
        <f t="shared" si="125"/>
        <v/>
      </c>
      <c r="BBF118" s="80" t="str">
        <f t="shared" si="125"/>
        <v/>
      </c>
      <c r="BBG118" s="80" t="str">
        <f t="shared" si="125"/>
        <v/>
      </c>
      <c r="BBH118" s="80" t="str">
        <f t="shared" si="125"/>
        <v/>
      </c>
      <c r="BBI118" s="80" t="str">
        <f t="shared" si="125"/>
        <v/>
      </c>
      <c r="BBJ118" s="80" t="str">
        <f t="shared" si="125"/>
        <v/>
      </c>
      <c r="BBK118" s="80" t="str">
        <f t="shared" si="125"/>
        <v/>
      </c>
      <c r="BBL118" s="80" t="str">
        <f t="shared" si="125"/>
        <v/>
      </c>
      <c r="BBM118" s="80" t="str">
        <f t="shared" si="125"/>
        <v/>
      </c>
      <c r="BBN118" s="80" t="str">
        <f t="shared" si="125"/>
        <v/>
      </c>
      <c r="BBO118" s="80" t="str">
        <f t="shared" si="125"/>
        <v/>
      </c>
      <c r="BBP118" s="80" t="str">
        <f t="shared" si="125"/>
        <v/>
      </c>
      <c r="BBQ118" s="80" t="str">
        <f t="shared" si="125"/>
        <v/>
      </c>
      <c r="BBR118" s="80" t="str">
        <f t="shared" si="125"/>
        <v/>
      </c>
      <c r="BBS118" s="80" t="str">
        <f t="shared" si="125"/>
        <v/>
      </c>
      <c r="BBT118" s="80" t="str">
        <f t="shared" si="125"/>
        <v/>
      </c>
      <c r="BBU118" s="80" t="str">
        <f t="shared" si="125"/>
        <v/>
      </c>
      <c r="BBV118" s="80" t="str">
        <f t="shared" si="125"/>
        <v/>
      </c>
      <c r="BBW118" s="80" t="str">
        <f t="shared" si="125"/>
        <v/>
      </c>
      <c r="BBX118" s="80" t="str">
        <f t="shared" si="125"/>
        <v/>
      </c>
      <c r="BBY118" s="80" t="str">
        <f t="shared" si="125"/>
        <v/>
      </c>
      <c r="BBZ118" s="80" t="str">
        <f t="shared" si="125"/>
        <v/>
      </c>
      <c r="BCA118" s="80" t="str">
        <f t="shared" si="125"/>
        <v/>
      </c>
      <c r="BCB118" s="80" t="str">
        <f t="shared" si="125"/>
        <v/>
      </c>
      <c r="BCC118" s="80" t="str">
        <f t="shared" si="125"/>
        <v/>
      </c>
      <c r="BCD118" s="80" t="str">
        <f t="shared" si="125"/>
        <v/>
      </c>
      <c r="BCE118" s="80" t="str">
        <f t="shared" si="125"/>
        <v/>
      </c>
      <c r="BCF118" s="80" t="str">
        <f t="shared" si="125"/>
        <v/>
      </c>
      <c r="BCG118" s="80" t="str">
        <f t="shared" si="125"/>
        <v/>
      </c>
      <c r="BCH118" s="80" t="str">
        <f t="shared" si="125"/>
        <v/>
      </c>
      <c r="BCI118" s="80" t="str">
        <f t="shared" si="125"/>
        <v/>
      </c>
      <c r="BCJ118" s="80" t="str">
        <f t="shared" si="125"/>
        <v/>
      </c>
      <c r="BCK118" s="80" t="str">
        <f t="shared" si="125"/>
        <v/>
      </c>
      <c r="BCL118" s="80" t="str">
        <f t="shared" si="125"/>
        <v/>
      </c>
      <c r="BCM118" s="80" t="str">
        <f t="shared" si="125"/>
        <v/>
      </c>
      <c r="BCN118" s="80" t="str">
        <f t="shared" si="125"/>
        <v/>
      </c>
      <c r="BCO118" s="80" t="str">
        <f t="shared" si="125"/>
        <v/>
      </c>
      <c r="BCP118" s="80" t="str">
        <f t="shared" si="125"/>
        <v/>
      </c>
      <c r="BCQ118" s="80" t="str">
        <f t="shared" ref="BCQ118:BFB118" si="126">IF(ISNUMBER(outYear),BCQ69+BCQ75+BCQ81+BCQ115,"")</f>
        <v/>
      </c>
      <c r="BCR118" s="80" t="str">
        <f t="shared" si="126"/>
        <v/>
      </c>
      <c r="BCS118" s="80" t="str">
        <f t="shared" si="126"/>
        <v/>
      </c>
      <c r="BCT118" s="80" t="str">
        <f t="shared" si="126"/>
        <v/>
      </c>
      <c r="BCU118" s="80" t="str">
        <f t="shared" si="126"/>
        <v/>
      </c>
      <c r="BCV118" s="80" t="str">
        <f t="shared" si="126"/>
        <v/>
      </c>
      <c r="BCW118" s="80" t="str">
        <f t="shared" si="126"/>
        <v/>
      </c>
      <c r="BCX118" s="80" t="str">
        <f t="shared" si="126"/>
        <v/>
      </c>
      <c r="BCY118" s="80" t="str">
        <f t="shared" si="126"/>
        <v/>
      </c>
      <c r="BCZ118" s="80" t="str">
        <f t="shared" si="126"/>
        <v/>
      </c>
      <c r="BDA118" s="80" t="str">
        <f t="shared" si="126"/>
        <v/>
      </c>
      <c r="BDB118" s="80" t="str">
        <f t="shared" si="126"/>
        <v/>
      </c>
      <c r="BDC118" s="80" t="str">
        <f t="shared" si="126"/>
        <v/>
      </c>
      <c r="BDD118" s="80" t="str">
        <f t="shared" si="126"/>
        <v/>
      </c>
      <c r="BDE118" s="80" t="str">
        <f t="shared" si="126"/>
        <v/>
      </c>
      <c r="BDF118" s="80" t="str">
        <f t="shared" si="126"/>
        <v/>
      </c>
      <c r="BDG118" s="80" t="str">
        <f t="shared" si="126"/>
        <v/>
      </c>
      <c r="BDH118" s="80" t="str">
        <f t="shared" si="126"/>
        <v/>
      </c>
      <c r="BDI118" s="80" t="str">
        <f t="shared" si="126"/>
        <v/>
      </c>
      <c r="BDJ118" s="80" t="str">
        <f t="shared" si="126"/>
        <v/>
      </c>
      <c r="BDK118" s="80" t="str">
        <f t="shared" si="126"/>
        <v/>
      </c>
      <c r="BDL118" s="80" t="str">
        <f t="shared" si="126"/>
        <v/>
      </c>
      <c r="BDM118" s="80" t="str">
        <f t="shared" si="126"/>
        <v/>
      </c>
      <c r="BDN118" s="80" t="str">
        <f t="shared" si="126"/>
        <v/>
      </c>
      <c r="BDO118" s="80" t="str">
        <f t="shared" si="126"/>
        <v/>
      </c>
      <c r="BDP118" s="80" t="str">
        <f t="shared" si="126"/>
        <v/>
      </c>
      <c r="BDQ118" s="80" t="str">
        <f t="shared" si="126"/>
        <v/>
      </c>
      <c r="BDR118" s="80" t="str">
        <f t="shared" si="126"/>
        <v/>
      </c>
      <c r="BDS118" s="80" t="str">
        <f t="shared" si="126"/>
        <v/>
      </c>
      <c r="BDT118" s="80" t="str">
        <f t="shared" si="126"/>
        <v/>
      </c>
      <c r="BDU118" s="80" t="str">
        <f t="shared" si="126"/>
        <v/>
      </c>
      <c r="BDV118" s="80" t="str">
        <f t="shared" si="126"/>
        <v/>
      </c>
      <c r="BDW118" s="80" t="str">
        <f t="shared" si="126"/>
        <v/>
      </c>
      <c r="BDX118" s="80" t="str">
        <f t="shared" si="126"/>
        <v/>
      </c>
      <c r="BDY118" s="80" t="str">
        <f t="shared" si="126"/>
        <v/>
      </c>
      <c r="BDZ118" s="80" t="str">
        <f t="shared" si="126"/>
        <v/>
      </c>
      <c r="BEA118" s="80" t="str">
        <f t="shared" si="126"/>
        <v/>
      </c>
      <c r="BEB118" s="80" t="str">
        <f t="shared" si="126"/>
        <v/>
      </c>
      <c r="BEC118" s="80" t="str">
        <f t="shared" si="126"/>
        <v/>
      </c>
      <c r="BED118" s="80" t="str">
        <f t="shared" si="126"/>
        <v/>
      </c>
      <c r="BEE118" s="80" t="str">
        <f t="shared" si="126"/>
        <v/>
      </c>
      <c r="BEF118" s="80" t="str">
        <f t="shared" si="126"/>
        <v/>
      </c>
      <c r="BEG118" s="80" t="str">
        <f t="shared" si="126"/>
        <v/>
      </c>
      <c r="BEH118" s="80" t="str">
        <f t="shared" si="126"/>
        <v/>
      </c>
      <c r="BEI118" s="80" t="str">
        <f t="shared" si="126"/>
        <v/>
      </c>
      <c r="BEJ118" s="80" t="str">
        <f t="shared" si="126"/>
        <v/>
      </c>
      <c r="BEK118" s="80" t="str">
        <f t="shared" si="126"/>
        <v/>
      </c>
      <c r="BEL118" s="80" t="str">
        <f t="shared" si="126"/>
        <v/>
      </c>
      <c r="BEM118" s="80" t="str">
        <f t="shared" si="126"/>
        <v/>
      </c>
      <c r="BEN118" s="80" t="str">
        <f t="shared" si="126"/>
        <v/>
      </c>
      <c r="BEO118" s="80" t="str">
        <f t="shared" si="126"/>
        <v/>
      </c>
      <c r="BEP118" s="80" t="str">
        <f t="shared" si="126"/>
        <v/>
      </c>
      <c r="BEQ118" s="80" t="str">
        <f t="shared" si="126"/>
        <v/>
      </c>
      <c r="BER118" s="80" t="str">
        <f t="shared" si="126"/>
        <v/>
      </c>
      <c r="BES118" s="80" t="str">
        <f t="shared" si="126"/>
        <v/>
      </c>
      <c r="BET118" s="80" t="str">
        <f t="shared" si="126"/>
        <v/>
      </c>
      <c r="BEU118" s="80" t="str">
        <f t="shared" si="126"/>
        <v/>
      </c>
      <c r="BEV118" s="80" t="str">
        <f t="shared" si="126"/>
        <v/>
      </c>
      <c r="BEW118" s="80" t="str">
        <f t="shared" si="126"/>
        <v/>
      </c>
      <c r="BEX118" s="80" t="str">
        <f t="shared" si="126"/>
        <v/>
      </c>
      <c r="BEY118" s="80" t="str">
        <f t="shared" si="126"/>
        <v/>
      </c>
      <c r="BEZ118" s="80" t="str">
        <f t="shared" si="126"/>
        <v/>
      </c>
      <c r="BFA118" s="80" t="str">
        <f t="shared" si="126"/>
        <v/>
      </c>
      <c r="BFB118" s="80" t="str">
        <f t="shared" si="126"/>
        <v/>
      </c>
      <c r="BFC118" s="80" t="str">
        <f t="shared" ref="BFC118:BHN118" si="127">IF(ISNUMBER(outYear),BFC69+BFC75+BFC81+BFC115,"")</f>
        <v/>
      </c>
      <c r="BFD118" s="80" t="str">
        <f t="shared" si="127"/>
        <v/>
      </c>
      <c r="BFE118" s="80" t="str">
        <f t="shared" si="127"/>
        <v/>
      </c>
      <c r="BFF118" s="80" t="str">
        <f t="shared" si="127"/>
        <v/>
      </c>
      <c r="BFG118" s="80" t="str">
        <f t="shared" si="127"/>
        <v/>
      </c>
      <c r="BFH118" s="80" t="str">
        <f t="shared" si="127"/>
        <v/>
      </c>
      <c r="BFI118" s="80" t="str">
        <f t="shared" si="127"/>
        <v/>
      </c>
      <c r="BFJ118" s="80" t="str">
        <f t="shared" si="127"/>
        <v/>
      </c>
      <c r="BFK118" s="80" t="str">
        <f t="shared" si="127"/>
        <v/>
      </c>
      <c r="BFL118" s="80" t="str">
        <f t="shared" si="127"/>
        <v/>
      </c>
      <c r="BFM118" s="80" t="str">
        <f t="shared" si="127"/>
        <v/>
      </c>
      <c r="BFN118" s="80" t="str">
        <f t="shared" si="127"/>
        <v/>
      </c>
      <c r="BFO118" s="80" t="str">
        <f t="shared" si="127"/>
        <v/>
      </c>
      <c r="BFP118" s="80" t="str">
        <f t="shared" si="127"/>
        <v/>
      </c>
      <c r="BFQ118" s="80" t="str">
        <f t="shared" si="127"/>
        <v/>
      </c>
      <c r="BFR118" s="80" t="str">
        <f t="shared" si="127"/>
        <v/>
      </c>
      <c r="BFS118" s="80" t="str">
        <f t="shared" si="127"/>
        <v/>
      </c>
      <c r="BFT118" s="80" t="str">
        <f t="shared" si="127"/>
        <v/>
      </c>
      <c r="BFU118" s="80" t="str">
        <f t="shared" si="127"/>
        <v/>
      </c>
      <c r="BFV118" s="80" t="str">
        <f t="shared" si="127"/>
        <v/>
      </c>
      <c r="BFW118" s="80" t="str">
        <f t="shared" si="127"/>
        <v/>
      </c>
      <c r="BFX118" s="80" t="str">
        <f t="shared" si="127"/>
        <v/>
      </c>
      <c r="BFY118" s="80" t="str">
        <f t="shared" si="127"/>
        <v/>
      </c>
      <c r="BFZ118" s="80" t="str">
        <f t="shared" si="127"/>
        <v/>
      </c>
      <c r="BGA118" s="80" t="str">
        <f t="shared" si="127"/>
        <v/>
      </c>
      <c r="BGB118" s="80" t="str">
        <f t="shared" si="127"/>
        <v/>
      </c>
      <c r="BGC118" s="80" t="str">
        <f t="shared" si="127"/>
        <v/>
      </c>
      <c r="BGD118" s="80" t="str">
        <f t="shared" si="127"/>
        <v/>
      </c>
      <c r="BGE118" s="80" t="str">
        <f t="shared" si="127"/>
        <v/>
      </c>
      <c r="BGF118" s="80" t="str">
        <f t="shared" si="127"/>
        <v/>
      </c>
      <c r="BGG118" s="80" t="str">
        <f t="shared" si="127"/>
        <v/>
      </c>
      <c r="BGH118" s="80" t="str">
        <f t="shared" si="127"/>
        <v/>
      </c>
      <c r="BGI118" s="80" t="str">
        <f t="shared" si="127"/>
        <v/>
      </c>
      <c r="BGJ118" s="80" t="str">
        <f t="shared" si="127"/>
        <v/>
      </c>
      <c r="BGK118" s="80" t="str">
        <f t="shared" si="127"/>
        <v/>
      </c>
      <c r="BGL118" s="80" t="str">
        <f t="shared" si="127"/>
        <v/>
      </c>
      <c r="BGM118" s="80" t="str">
        <f t="shared" si="127"/>
        <v/>
      </c>
      <c r="BGN118" s="80" t="str">
        <f t="shared" si="127"/>
        <v/>
      </c>
      <c r="BGO118" s="80" t="str">
        <f t="shared" si="127"/>
        <v/>
      </c>
      <c r="BGP118" s="80" t="str">
        <f t="shared" si="127"/>
        <v/>
      </c>
      <c r="BGQ118" s="80" t="str">
        <f t="shared" si="127"/>
        <v/>
      </c>
      <c r="BGR118" s="80" t="str">
        <f t="shared" si="127"/>
        <v/>
      </c>
      <c r="BGS118" s="80" t="str">
        <f t="shared" si="127"/>
        <v/>
      </c>
      <c r="BGT118" s="80" t="str">
        <f t="shared" si="127"/>
        <v/>
      </c>
      <c r="BGU118" s="80" t="str">
        <f t="shared" si="127"/>
        <v/>
      </c>
      <c r="BGV118" s="80" t="str">
        <f t="shared" si="127"/>
        <v/>
      </c>
      <c r="BGW118" s="80" t="str">
        <f t="shared" si="127"/>
        <v/>
      </c>
      <c r="BGX118" s="80" t="str">
        <f t="shared" si="127"/>
        <v/>
      </c>
      <c r="BGY118" s="80" t="str">
        <f t="shared" si="127"/>
        <v/>
      </c>
      <c r="BGZ118" s="80" t="str">
        <f t="shared" si="127"/>
        <v/>
      </c>
      <c r="BHA118" s="80" t="str">
        <f t="shared" si="127"/>
        <v/>
      </c>
      <c r="BHB118" s="80" t="str">
        <f t="shared" si="127"/>
        <v/>
      </c>
      <c r="BHC118" s="80" t="str">
        <f t="shared" si="127"/>
        <v/>
      </c>
      <c r="BHD118" s="80" t="str">
        <f t="shared" si="127"/>
        <v/>
      </c>
      <c r="BHE118" s="80" t="str">
        <f t="shared" si="127"/>
        <v/>
      </c>
      <c r="BHF118" s="80" t="str">
        <f t="shared" si="127"/>
        <v/>
      </c>
      <c r="BHG118" s="80" t="str">
        <f t="shared" si="127"/>
        <v/>
      </c>
      <c r="BHH118" s="80" t="str">
        <f t="shared" si="127"/>
        <v/>
      </c>
      <c r="BHI118" s="80" t="str">
        <f t="shared" si="127"/>
        <v/>
      </c>
      <c r="BHJ118" s="80" t="str">
        <f t="shared" si="127"/>
        <v/>
      </c>
      <c r="BHK118" s="80" t="str">
        <f t="shared" si="127"/>
        <v/>
      </c>
      <c r="BHL118" s="80" t="str">
        <f t="shared" si="127"/>
        <v/>
      </c>
      <c r="BHM118" s="80" t="str">
        <f t="shared" si="127"/>
        <v/>
      </c>
      <c r="BHN118" s="80" t="str">
        <f t="shared" si="127"/>
        <v/>
      </c>
      <c r="BHO118" s="80" t="str">
        <f t="shared" ref="BHO118:BJZ118" si="128">IF(ISNUMBER(outYear),BHO69+BHO75+BHO81+BHO115,"")</f>
        <v/>
      </c>
      <c r="BHP118" s="80" t="str">
        <f t="shared" si="128"/>
        <v/>
      </c>
      <c r="BHQ118" s="80" t="str">
        <f t="shared" si="128"/>
        <v/>
      </c>
      <c r="BHR118" s="80" t="str">
        <f t="shared" si="128"/>
        <v/>
      </c>
      <c r="BHS118" s="80" t="str">
        <f t="shared" si="128"/>
        <v/>
      </c>
      <c r="BHT118" s="80" t="str">
        <f t="shared" si="128"/>
        <v/>
      </c>
      <c r="BHU118" s="80" t="str">
        <f t="shared" si="128"/>
        <v/>
      </c>
      <c r="BHV118" s="80" t="str">
        <f t="shared" si="128"/>
        <v/>
      </c>
      <c r="BHW118" s="80" t="str">
        <f t="shared" si="128"/>
        <v/>
      </c>
      <c r="BHX118" s="80" t="str">
        <f t="shared" si="128"/>
        <v/>
      </c>
      <c r="BHY118" s="80" t="str">
        <f t="shared" si="128"/>
        <v/>
      </c>
      <c r="BHZ118" s="80" t="str">
        <f t="shared" si="128"/>
        <v/>
      </c>
      <c r="BIA118" s="80" t="str">
        <f t="shared" si="128"/>
        <v/>
      </c>
      <c r="BIB118" s="80" t="str">
        <f t="shared" si="128"/>
        <v/>
      </c>
      <c r="BIC118" s="80" t="str">
        <f t="shared" si="128"/>
        <v/>
      </c>
      <c r="BID118" s="80" t="str">
        <f t="shared" si="128"/>
        <v/>
      </c>
      <c r="BIE118" s="80" t="str">
        <f t="shared" si="128"/>
        <v/>
      </c>
      <c r="BIF118" s="80" t="str">
        <f t="shared" si="128"/>
        <v/>
      </c>
      <c r="BIG118" s="80" t="str">
        <f t="shared" si="128"/>
        <v/>
      </c>
      <c r="BIH118" s="80" t="str">
        <f t="shared" si="128"/>
        <v/>
      </c>
      <c r="BII118" s="80" t="str">
        <f t="shared" si="128"/>
        <v/>
      </c>
      <c r="BIJ118" s="80" t="str">
        <f t="shared" si="128"/>
        <v/>
      </c>
      <c r="BIK118" s="80" t="str">
        <f t="shared" si="128"/>
        <v/>
      </c>
      <c r="BIL118" s="80" t="str">
        <f t="shared" si="128"/>
        <v/>
      </c>
      <c r="BIM118" s="80" t="str">
        <f t="shared" si="128"/>
        <v/>
      </c>
      <c r="BIN118" s="80" t="str">
        <f t="shared" si="128"/>
        <v/>
      </c>
      <c r="BIO118" s="80" t="str">
        <f t="shared" si="128"/>
        <v/>
      </c>
      <c r="BIP118" s="80" t="str">
        <f t="shared" si="128"/>
        <v/>
      </c>
      <c r="BIQ118" s="80" t="str">
        <f t="shared" si="128"/>
        <v/>
      </c>
      <c r="BIR118" s="80" t="str">
        <f t="shared" si="128"/>
        <v/>
      </c>
      <c r="BIS118" s="80" t="str">
        <f t="shared" si="128"/>
        <v/>
      </c>
      <c r="BIT118" s="80" t="str">
        <f t="shared" si="128"/>
        <v/>
      </c>
      <c r="BIU118" s="80" t="str">
        <f t="shared" si="128"/>
        <v/>
      </c>
      <c r="BIV118" s="80" t="str">
        <f t="shared" si="128"/>
        <v/>
      </c>
      <c r="BIW118" s="80" t="str">
        <f t="shared" si="128"/>
        <v/>
      </c>
      <c r="BIX118" s="80" t="str">
        <f t="shared" si="128"/>
        <v/>
      </c>
      <c r="BIY118" s="80" t="str">
        <f t="shared" si="128"/>
        <v/>
      </c>
      <c r="BIZ118" s="80" t="str">
        <f t="shared" si="128"/>
        <v/>
      </c>
      <c r="BJA118" s="80" t="str">
        <f t="shared" si="128"/>
        <v/>
      </c>
      <c r="BJB118" s="80" t="str">
        <f t="shared" si="128"/>
        <v/>
      </c>
      <c r="BJC118" s="80" t="str">
        <f t="shared" si="128"/>
        <v/>
      </c>
      <c r="BJD118" s="80" t="str">
        <f t="shared" si="128"/>
        <v/>
      </c>
      <c r="BJE118" s="80" t="str">
        <f t="shared" si="128"/>
        <v/>
      </c>
      <c r="BJF118" s="80" t="str">
        <f t="shared" si="128"/>
        <v/>
      </c>
      <c r="BJG118" s="80" t="str">
        <f t="shared" si="128"/>
        <v/>
      </c>
      <c r="BJH118" s="80" t="str">
        <f t="shared" si="128"/>
        <v/>
      </c>
      <c r="BJI118" s="80" t="str">
        <f t="shared" si="128"/>
        <v/>
      </c>
      <c r="BJJ118" s="80" t="str">
        <f t="shared" si="128"/>
        <v/>
      </c>
      <c r="BJK118" s="80" t="str">
        <f t="shared" si="128"/>
        <v/>
      </c>
      <c r="BJL118" s="80" t="str">
        <f t="shared" si="128"/>
        <v/>
      </c>
      <c r="BJM118" s="80" t="str">
        <f t="shared" si="128"/>
        <v/>
      </c>
      <c r="BJN118" s="80" t="str">
        <f t="shared" si="128"/>
        <v/>
      </c>
      <c r="BJO118" s="80" t="str">
        <f t="shared" si="128"/>
        <v/>
      </c>
      <c r="BJP118" s="80" t="str">
        <f t="shared" si="128"/>
        <v/>
      </c>
      <c r="BJQ118" s="80" t="str">
        <f t="shared" si="128"/>
        <v/>
      </c>
      <c r="BJR118" s="80" t="str">
        <f t="shared" si="128"/>
        <v/>
      </c>
      <c r="BJS118" s="80" t="str">
        <f t="shared" si="128"/>
        <v/>
      </c>
      <c r="BJT118" s="80" t="str">
        <f t="shared" si="128"/>
        <v/>
      </c>
      <c r="BJU118" s="80" t="str">
        <f t="shared" si="128"/>
        <v/>
      </c>
      <c r="BJV118" s="80" t="str">
        <f t="shared" si="128"/>
        <v/>
      </c>
      <c r="BJW118" s="80" t="str">
        <f t="shared" si="128"/>
        <v/>
      </c>
      <c r="BJX118" s="80" t="str">
        <f t="shared" si="128"/>
        <v/>
      </c>
      <c r="BJY118" s="80" t="str">
        <f t="shared" si="128"/>
        <v/>
      </c>
      <c r="BJZ118" s="80" t="str">
        <f t="shared" si="128"/>
        <v/>
      </c>
      <c r="BKA118" s="80" t="str">
        <f t="shared" ref="BKA118:BML118" si="129">IF(ISNUMBER(outYear),BKA69+BKA75+BKA81+BKA115,"")</f>
        <v/>
      </c>
      <c r="BKB118" s="80" t="str">
        <f t="shared" si="129"/>
        <v/>
      </c>
      <c r="BKC118" s="80" t="str">
        <f t="shared" si="129"/>
        <v/>
      </c>
      <c r="BKD118" s="80" t="str">
        <f t="shared" si="129"/>
        <v/>
      </c>
      <c r="BKE118" s="80" t="str">
        <f t="shared" si="129"/>
        <v/>
      </c>
      <c r="BKF118" s="80" t="str">
        <f t="shared" si="129"/>
        <v/>
      </c>
      <c r="BKG118" s="80" t="str">
        <f t="shared" si="129"/>
        <v/>
      </c>
      <c r="BKH118" s="80" t="str">
        <f t="shared" si="129"/>
        <v/>
      </c>
      <c r="BKI118" s="80" t="str">
        <f t="shared" si="129"/>
        <v/>
      </c>
      <c r="BKJ118" s="80" t="str">
        <f t="shared" si="129"/>
        <v/>
      </c>
      <c r="BKK118" s="80" t="str">
        <f t="shared" si="129"/>
        <v/>
      </c>
      <c r="BKL118" s="80" t="str">
        <f t="shared" si="129"/>
        <v/>
      </c>
      <c r="BKM118" s="80" t="str">
        <f t="shared" si="129"/>
        <v/>
      </c>
      <c r="BKN118" s="80" t="str">
        <f t="shared" si="129"/>
        <v/>
      </c>
      <c r="BKO118" s="80" t="str">
        <f t="shared" si="129"/>
        <v/>
      </c>
      <c r="BKP118" s="80" t="str">
        <f t="shared" si="129"/>
        <v/>
      </c>
      <c r="BKQ118" s="80" t="str">
        <f t="shared" si="129"/>
        <v/>
      </c>
      <c r="BKR118" s="80" t="str">
        <f t="shared" si="129"/>
        <v/>
      </c>
      <c r="BKS118" s="80" t="str">
        <f t="shared" si="129"/>
        <v/>
      </c>
      <c r="BKT118" s="80" t="str">
        <f t="shared" si="129"/>
        <v/>
      </c>
      <c r="BKU118" s="80" t="str">
        <f t="shared" si="129"/>
        <v/>
      </c>
      <c r="BKV118" s="80" t="str">
        <f t="shared" si="129"/>
        <v/>
      </c>
      <c r="BKW118" s="80" t="str">
        <f t="shared" si="129"/>
        <v/>
      </c>
      <c r="BKX118" s="80" t="str">
        <f t="shared" si="129"/>
        <v/>
      </c>
      <c r="BKY118" s="80" t="str">
        <f t="shared" si="129"/>
        <v/>
      </c>
      <c r="BKZ118" s="80" t="str">
        <f t="shared" si="129"/>
        <v/>
      </c>
      <c r="BLA118" s="80" t="str">
        <f t="shared" si="129"/>
        <v/>
      </c>
      <c r="BLB118" s="80" t="str">
        <f t="shared" si="129"/>
        <v/>
      </c>
      <c r="BLC118" s="80" t="str">
        <f t="shared" si="129"/>
        <v/>
      </c>
      <c r="BLD118" s="80" t="str">
        <f t="shared" si="129"/>
        <v/>
      </c>
      <c r="BLE118" s="80" t="str">
        <f t="shared" si="129"/>
        <v/>
      </c>
      <c r="BLF118" s="80" t="str">
        <f t="shared" si="129"/>
        <v/>
      </c>
      <c r="BLG118" s="80" t="str">
        <f t="shared" si="129"/>
        <v/>
      </c>
      <c r="BLH118" s="80" t="str">
        <f t="shared" si="129"/>
        <v/>
      </c>
      <c r="BLI118" s="80" t="str">
        <f t="shared" si="129"/>
        <v/>
      </c>
      <c r="BLJ118" s="80" t="str">
        <f t="shared" si="129"/>
        <v/>
      </c>
      <c r="BLK118" s="80" t="str">
        <f t="shared" si="129"/>
        <v/>
      </c>
      <c r="BLL118" s="80" t="str">
        <f t="shared" si="129"/>
        <v/>
      </c>
      <c r="BLM118" s="80" t="str">
        <f t="shared" si="129"/>
        <v/>
      </c>
      <c r="BLN118" s="80" t="str">
        <f t="shared" si="129"/>
        <v/>
      </c>
      <c r="BLO118" s="80" t="str">
        <f t="shared" si="129"/>
        <v/>
      </c>
      <c r="BLP118" s="80" t="str">
        <f t="shared" si="129"/>
        <v/>
      </c>
      <c r="BLQ118" s="80" t="str">
        <f t="shared" si="129"/>
        <v/>
      </c>
      <c r="BLR118" s="80" t="str">
        <f t="shared" si="129"/>
        <v/>
      </c>
      <c r="BLS118" s="80" t="str">
        <f t="shared" si="129"/>
        <v/>
      </c>
      <c r="BLT118" s="80" t="str">
        <f t="shared" si="129"/>
        <v/>
      </c>
      <c r="BLU118" s="80" t="str">
        <f t="shared" si="129"/>
        <v/>
      </c>
      <c r="BLV118" s="80" t="str">
        <f t="shared" si="129"/>
        <v/>
      </c>
      <c r="BLW118" s="80" t="str">
        <f t="shared" si="129"/>
        <v/>
      </c>
      <c r="BLX118" s="80" t="str">
        <f t="shared" si="129"/>
        <v/>
      </c>
      <c r="BLY118" s="80" t="str">
        <f t="shared" si="129"/>
        <v/>
      </c>
      <c r="BLZ118" s="80" t="str">
        <f t="shared" si="129"/>
        <v/>
      </c>
      <c r="BMA118" s="80" t="str">
        <f t="shared" si="129"/>
        <v/>
      </c>
      <c r="BMB118" s="80" t="str">
        <f t="shared" si="129"/>
        <v/>
      </c>
      <c r="BMC118" s="80" t="str">
        <f t="shared" si="129"/>
        <v/>
      </c>
      <c r="BMD118" s="80" t="str">
        <f t="shared" si="129"/>
        <v/>
      </c>
      <c r="BME118" s="80" t="str">
        <f t="shared" si="129"/>
        <v/>
      </c>
      <c r="BMF118" s="80" t="str">
        <f t="shared" si="129"/>
        <v/>
      </c>
      <c r="BMG118" s="80" t="str">
        <f t="shared" si="129"/>
        <v/>
      </c>
      <c r="BMH118" s="80" t="str">
        <f t="shared" si="129"/>
        <v/>
      </c>
      <c r="BMI118" s="80" t="str">
        <f t="shared" si="129"/>
        <v/>
      </c>
      <c r="BMJ118" s="80" t="str">
        <f t="shared" si="129"/>
        <v/>
      </c>
      <c r="BMK118" s="80" t="str">
        <f t="shared" si="129"/>
        <v/>
      </c>
      <c r="BML118" s="80" t="str">
        <f t="shared" si="129"/>
        <v/>
      </c>
      <c r="BMM118" s="80" t="str">
        <f t="shared" ref="BMM118:BOX118" si="130">IF(ISNUMBER(outYear),BMM69+BMM75+BMM81+BMM115,"")</f>
        <v/>
      </c>
      <c r="BMN118" s="80" t="str">
        <f t="shared" si="130"/>
        <v/>
      </c>
      <c r="BMO118" s="80" t="str">
        <f t="shared" si="130"/>
        <v/>
      </c>
      <c r="BMP118" s="80" t="str">
        <f t="shared" si="130"/>
        <v/>
      </c>
      <c r="BMQ118" s="80" t="str">
        <f t="shared" si="130"/>
        <v/>
      </c>
      <c r="BMR118" s="80" t="str">
        <f t="shared" si="130"/>
        <v/>
      </c>
      <c r="BMS118" s="80" t="str">
        <f t="shared" si="130"/>
        <v/>
      </c>
      <c r="BMT118" s="80" t="str">
        <f t="shared" si="130"/>
        <v/>
      </c>
      <c r="BMU118" s="80" t="str">
        <f t="shared" si="130"/>
        <v/>
      </c>
      <c r="BMV118" s="80" t="str">
        <f t="shared" si="130"/>
        <v/>
      </c>
      <c r="BMW118" s="80" t="str">
        <f t="shared" si="130"/>
        <v/>
      </c>
      <c r="BMX118" s="80" t="str">
        <f t="shared" si="130"/>
        <v/>
      </c>
      <c r="BMY118" s="80" t="str">
        <f t="shared" si="130"/>
        <v/>
      </c>
      <c r="BMZ118" s="80" t="str">
        <f t="shared" si="130"/>
        <v/>
      </c>
      <c r="BNA118" s="80" t="str">
        <f t="shared" si="130"/>
        <v/>
      </c>
      <c r="BNB118" s="80" t="str">
        <f t="shared" si="130"/>
        <v/>
      </c>
      <c r="BNC118" s="80" t="str">
        <f t="shared" si="130"/>
        <v/>
      </c>
      <c r="BND118" s="80" t="str">
        <f t="shared" si="130"/>
        <v/>
      </c>
      <c r="BNE118" s="80" t="str">
        <f t="shared" si="130"/>
        <v/>
      </c>
      <c r="BNF118" s="80" t="str">
        <f t="shared" si="130"/>
        <v/>
      </c>
      <c r="BNG118" s="80" t="str">
        <f t="shared" si="130"/>
        <v/>
      </c>
      <c r="BNH118" s="80" t="str">
        <f t="shared" si="130"/>
        <v/>
      </c>
      <c r="BNI118" s="80" t="str">
        <f t="shared" si="130"/>
        <v/>
      </c>
      <c r="BNJ118" s="80" t="str">
        <f t="shared" si="130"/>
        <v/>
      </c>
      <c r="BNK118" s="80" t="str">
        <f t="shared" si="130"/>
        <v/>
      </c>
      <c r="BNL118" s="80" t="str">
        <f t="shared" si="130"/>
        <v/>
      </c>
      <c r="BNM118" s="80" t="str">
        <f t="shared" si="130"/>
        <v/>
      </c>
      <c r="BNN118" s="80" t="str">
        <f t="shared" si="130"/>
        <v/>
      </c>
      <c r="BNO118" s="80" t="str">
        <f t="shared" si="130"/>
        <v/>
      </c>
      <c r="BNP118" s="80" t="str">
        <f t="shared" si="130"/>
        <v/>
      </c>
      <c r="BNQ118" s="80" t="str">
        <f t="shared" si="130"/>
        <v/>
      </c>
      <c r="BNR118" s="80" t="str">
        <f t="shared" si="130"/>
        <v/>
      </c>
      <c r="BNS118" s="80" t="str">
        <f t="shared" si="130"/>
        <v/>
      </c>
      <c r="BNT118" s="80" t="str">
        <f t="shared" si="130"/>
        <v/>
      </c>
      <c r="BNU118" s="80" t="str">
        <f t="shared" si="130"/>
        <v/>
      </c>
      <c r="BNV118" s="80" t="str">
        <f t="shared" si="130"/>
        <v/>
      </c>
      <c r="BNW118" s="80" t="str">
        <f t="shared" si="130"/>
        <v/>
      </c>
      <c r="BNX118" s="80" t="str">
        <f t="shared" si="130"/>
        <v/>
      </c>
      <c r="BNY118" s="80" t="str">
        <f t="shared" si="130"/>
        <v/>
      </c>
      <c r="BNZ118" s="80" t="str">
        <f t="shared" si="130"/>
        <v/>
      </c>
      <c r="BOA118" s="80" t="str">
        <f t="shared" si="130"/>
        <v/>
      </c>
      <c r="BOB118" s="80" t="str">
        <f t="shared" si="130"/>
        <v/>
      </c>
      <c r="BOC118" s="80" t="str">
        <f t="shared" si="130"/>
        <v/>
      </c>
      <c r="BOD118" s="80" t="str">
        <f t="shared" si="130"/>
        <v/>
      </c>
      <c r="BOE118" s="80" t="str">
        <f t="shared" si="130"/>
        <v/>
      </c>
      <c r="BOF118" s="80" t="str">
        <f t="shared" si="130"/>
        <v/>
      </c>
      <c r="BOG118" s="80" t="str">
        <f t="shared" si="130"/>
        <v/>
      </c>
      <c r="BOH118" s="80" t="str">
        <f t="shared" si="130"/>
        <v/>
      </c>
      <c r="BOI118" s="80" t="str">
        <f t="shared" si="130"/>
        <v/>
      </c>
      <c r="BOJ118" s="80" t="str">
        <f t="shared" si="130"/>
        <v/>
      </c>
      <c r="BOK118" s="80" t="str">
        <f t="shared" si="130"/>
        <v/>
      </c>
      <c r="BOL118" s="80" t="str">
        <f t="shared" si="130"/>
        <v/>
      </c>
      <c r="BOM118" s="80" t="str">
        <f t="shared" si="130"/>
        <v/>
      </c>
      <c r="BON118" s="80" t="str">
        <f t="shared" si="130"/>
        <v/>
      </c>
      <c r="BOO118" s="80" t="str">
        <f t="shared" si="130"/>
        <v/>
      </c>
      <c r="BOP118" s="80" t="str">
        <f t="shared" si="130"/>
        <v/>
      </c>
      <c r="BOQ118" s="80" t="str">
        <f t="shared" si="130"/>
        <v/>
      </c>
      <c r="BOR118" s="80" t="str">
        <f t="shared" si="130"/>
        <v/>
      </c>
      <c r="BOS118" s="80" t="str">
        <f t="shared" si="130"/>
        <v/>
      </c>
      <c r="BOT118" s="80" t="str">
        <f t="shared" si="130"/>
        <v/>
      </c>
      <c r="BOU118" s="80" t="str">
        <f t="shared" si="130"/>
        <v/>
      </c>
      <c r="BOV118" s="80" t="str">
        <f t="shared" si="130"/>
        <v/>
      </c>
      <c r="BOW118" s="80" t="str">
        <f t="shared" si="130"/>
        <v/>
      </c>
      <c r="BOX118" s="80" t="str">
        <f t="shared" si="130"/>
        <v/>
      </c>
      <c r="BOY118" s="80" t="str">
        <f t="shared" ref="BOY118:BRJ118" si="131">IF(ISNUMBER(outYear),BOY69+BOY75+BOY81+BOY115,"")</f>
        <v/>
      </c>
      <c r="BOZ118" s="80" t="str">
        <f t="shared" si="131"/>
        <v/>
      </c>
      <c r="BPA118" s="80" t="str">
        <f t="shared" si="131"/>
        <v/>
      </c>
      <c r="BPB118" s="80" t="str">
        <f t="shared" si="131"/>
        <v/>
      </c>
      <c r="BPC118" s="80" t="str">
        <f t="shared" si="131"/>
        <v/>
      </c>
      <c r="BPD118" s="80" t="str">
        <f t="shared" si="131"/>
        <v/>
      </c>
      <c r="BPE118" s="80" t="str">
        <f t="shared" si="131"/>
        <v/>
      </c>
      <c r="BPF118" s="80" t="str">
        <f t="shared" si="131"/>
        <v/>
      </c>
      <c r="BPG118" s="80" t="str">
        <f t="shared" si="131"/>
        <v/>
      </c>
      <c r="BPH118" s="80" t="str">
        <f t="shared" si="131"/>
        <v/>
      </c>
      <c r="BPI118" s="80" t="str">
        <f t="shared" si="131"/>
        <v/>
      </c>
      <c r="BPJ118" s="80" t="str">
        <f t="shared" si="131"/>
        <v/>
      </c>
      <c r="BPK118" s="80" t="str">
        <f t="shared" si="131"/>
        <v/>
      </c>
      <c r="BPL118" s="80" t="str">
        <f t="shared" si="131"/>
        <v/>
      </c>
      <c r="BPM118" s="80" t="str">
        <f t="shared" si="131"/>
        <v/>
      </c>
      <c r="BPN118" s="80" t="str">
        <f t="shared" si="131"/>
        <v/>
      </c>
      <c r="BPO118" s="80" t="str">
        <f t="shared" si="131"/>
        <v/>
      </c>
      <c r="BPP118" s="80" t="str">
        <f t="shared" si="131"/>
        <v/>
      </c>
      <c r="BPQ118" s="80" t="str">
        <f t="shared" si="131"/>
        <v/>
      </c>
      <c r="BPR118" s="80" t="str">
        <f t="shared" si="131"/>
        <v/>
      </c>
      <c r="BPS118" s="80" t="str">
        <f t="shared" si="131"/>
        <v/>
      </c>
      <c r="BPT118" s="80" t="str">
        <f t="shared" si="131"/>
        <v/>
      </c>
      <c r="BPU118" s="80" t="str">
        <f t="shared" si="131"/>
        <v/>
      </c>
      <c r="BPV118" s="80" t="str">
        <f t="shared" si="131"/>
        <v/>
      </c>
      <c r="BPW118" s="80" t="str">
        <f t="shared" si="131"/>
        <v/>
      </c>
      <c r="BPX118" s="80" t="str">
        <f t="shared" si="131"/>
        <v/>
      </c>
      <c r="BPY118" s="80" t="str">
        <f t="shared" si="131"/>
        <v/>
      </c>
      <c r="BPZ118" s="80" t="str">
        <f t="shared" si="131"/>
        <v/>
      </c>
      <c r="BQA118" s="80" t="str">
        <f t="shared" si="131"/>
        <v/>
      </c>
      <c r="BQB118" s="80" t="str">
        <f t="shared" si="131"/>
        <v/>
      </c>
      <c r="BQC118" s="80" t="str">
        <f t="shared" si="131"/>
        <v/>
      </c>
      <c r="BQD118" s="80" t="str">
        <f t="shared" si="131"/>
        <v/>
      </c>
      <c r="BQE118" s="80" t="str">
        <f t="shared" si="131"/>
        <v/>
      </c>
      <c r="BQF118" s="80" t="str">
        <f t="shared" si="131"/>
        <v/>
      </c>
      <c r="BQG118" s="80" t="str">
        <f t="shared" si="131"/>
        <v/>
      </c>
      <c r="BQH118" s="80" t="str">
        <f t="shared" si="131"/>
        <v/>
      </c>
      <c r="BQI118" s="80" t="str">
        <f t="shared" si="131"/>
        <v/>
      </c>
      <c r="BQJ118" s="80" t="str">
        <f t="shared" si="131"/>
        <v/>
      </c>
      <c r="BQK118" s="80" t="str">
        <f t="shared" si="131"/>
        <v/>
      </c>
      <c r="BQL118" s="80" t="str">
        <f t="shared" si="131"/>
        <v/>
      </c>
      <c r="BQM118" s="80" t="str">
        <f t="shared" si="131"/>
        <v/>
      </c>
      <c r="BQN118" s="80" t="str">
        <f t="shared" si="131"/>
        <v/>
      </c>
      <c r="BQO118" s="80" t="str">
        <f t="shared" si="131"/>
        <v/>
      </c>
      <c r="BQP118" s="80" t="str">
        <f t="shared" si="131"/>
        <v/>
      </c>
      <c r="BQQ118" s="80" t="str">
        <f t="shared" si="131"/>
        <v/>
      </c>
      <c r="BQR118" s="80" t="str">
        <f t="shared" si="131"/>
        <v/>
      </c>
      <c r="BQS118" s="80" t="str">
        <f t="shared" si="131"/>
        <v/>
      </c>
      <c r="BQT118" s="80" t="str">
        <f t="shared" si="131"/>
        <v/>
      </c>
      <c r="BQU118" s="80" t="str">
        <f t="shared" si="131"/>
        <v/>
      </c>
      <c r="BQV118" s="80" t="str">
        <f t="shared" si="131"/>
        <v/>
      </c>
      <c r="BQW118" s="80" t="str">
        <f t="shared" si="131"/>
        <v/>
      </c>
      <c r="BQX118" s="80" t="str">
        <f t="shared" si="131"/>
        <v/>
      </c>
      <c r="BQY118" s="80" t="str">
        <f t="shared" si="131"/>
        <v/>
      </c>
      <c r="BQZ118" s="80" t="str">
        <f t="shared" si="131"/>
        <v/>
      </c>
      <c r="BRA118" s="80" t="str">
        <f t="shared" si="131"/>
        <v/>
      </c>
      <c r="BRB118" s="80" t="str">
        <f t="shared" si="131"/>
        <v/>
      </c>
      <c r="BRC118" s="80" t="str">
        <f t="shared" si="131"/>
        <v/>
      </c>
      <c r="BRD118" s="80" t="str">
        <f t="shared" si="131"/>
        <v/>
      </c>
      <c r="BRE118" s="80" t="str">
        <f t="shared" si="131"/>
        <v/>
      </c>
      <c r="BRF118" s="80" t="str">
        <f t="shared" si="131"/>
        <v/>
      </c>
      <c r="BRG118" s="80" t="str">
        <f t="shared" si="131"/>
        <v/>
      </c>
      <c r="BRH118" s="80" t="str">
        <f t="shared" si="131"/>
        <v/>
      </c>
      <c r="BRI118" s="80" t="str">
        <f t="shared" si="131"/>
        <v/>
      </c>
      <c r="BRJ118" s="80" t="str">
        <f t="shared" si="131"/>
        <v/>
      </c>
      <c r="BRK118" s="80" t="str">
        <f t="shared" ref="BRK118:BTV118" si="132">IF(ISNUMBER(outYear),BRK69+BRK75+BRK81+BRK115,"")</f>
        <v/>
      </c>
      <c r="BRL118" s="80" t="str">
        <f t="shared" si="132"/>
        <v/>
      </c>
      <c r="BRM118" s="80" t="str">
        <f t="shared" si="132"/>
        <v/>
      </c>
      <c r="BRN118" s="80" t="str">
        <f t="shared" si="132"/>
        <v/>
      </c>
      <c r="BRO118" s="80" t="str">
        <f t="shared" si="132"/>
        <v/>
      </c>
      <c r="BRP118" s="80" t="str">
        <f t="shared" si="132"/>
        <v/>
      </c>
      <c r="BRQ118" s="80" t="str">
        <f t="shared" si="132"/>
        <v/>
      </c>
      <c r="BRR118" s="80" t="str">
        <f t="shared" si="132"/>
        <v/>
      </c>
      <c r="BRS118" s="80" t="str">
        <f t="shared" si="132"/>
        <v/>
      </c>
      <c r="BRT118" s="80" t="str">
        <f t="shared" si="132"/>
        <v/>
      </c>
      <c r="BRU118" s="80" t="str">
        <f t="shared" si="132"/>
        <v/>
      </c>
      <c r="BRV118" s="80" t="str">
        <f t="shared" si="132"/>
        <v/>
      </c>
      <c r="BRW118" s="80" t="str">
        <f t="shared" si="132"/>
        <v/>
      </c>
      <c r="BRX118" s="80" t="str">
        <f t="shared" si="132"/>
        <v/>
      </c>
      <c r="BRY118" s="80" t="str">
        <f t="shared" si="132"/>
        <v/>
      </c>
      <c r="BRZ118" s="80" t="str">
        <f t="shared" si="132"/>
        <v/>
      </c>
      <c r="BSA118" s="80" t="str">
        <f t="shared" si="132"/>
        <v/>
      </c>
      <c r="BSB118" s="80" t="str">
        <f t="shared" si="132"/>
        <v/>
      </c>
      <c r="BSC118" s="80" t="str">
        <f t="shared" si="132"/>
        <v/>
      </c>
      <c r="BSD118" s="80" t="str">
        <f t="shared" si="132"/>
        <v/>
      </c>
      <c r="BSE118" s="80" t="str">
        <f t="shared" si="132"/>
        <v/>
      </c>
      <c r="BSF118" s="80" t="str">
        <f t="shared" si="132"/>
        <v/>
      </c>
      <c r="BSG118" s="80" t="str">
        <f t="shared" si="132"/>
        <v/>
      </c>
      <c r="BSH118" s="80" t="str">
        <f t="shared" si="132"/>
        <v/>
      </c>
      <c r="BSI118" s="80" t="str">
        <f t="shared" si="132"/>
        <v/>
      </c>
      <c r="BSJ118" s="80" t="str">
        <f t="shared" si="132"/>
        <v/>
      </c>
      <c r="BSK118" s="80" t="str">
        <f t="shared" si="132"/>
        <v/>
      </c>
      <c r="BSL118" s="80" t="str">
        <f t="shared" si="132"/>
        <v/>
      </c>
      <c r="BSM118" s="80" t="str">
        <f t="shared" si="132"/>
        <v/>
      </c>
      <c r="BSN118" s="80" t="str">
        <f t="shared" si="132"/>
        <v/>
      </c>
      <c r="BSO118" s="80" t="str">
        <f t="shared" si="132"/>
        <v/>
      </c>
      <c r="BSP118" s="80" t="str">
        <f t="shared" si="132"/>
        <v/>
      </c>
      <c r="BSQ118" s="80" t="str">
        <f t="shared" si="132"/>
        <v/>
      </c>
      <c r="BSR118" s="80" t="str">
        <f t="shared" si="132"/>
        <v/>
      </c>
      <c r="BSS118" s="80" t="str">
        <f t="shared" si="132"/>
        <v/>
      </c>
      <c r="BST118" s="80" t="str">
        <f t="shared" si="132"/>
        <v/>
      </c>
      <c r="BSU118" s="80" t="str">
        <f t="shared" si="132"/>
        <v/>
      </c>
      <c r="BSV118" s="80" t="str">
        <f t="shared" si="132"/>
        <v/>
      </c>
      <c r="BSW118" s="80" t="str">
        <f t="shared" si="132"/>
        <v/>
      </c>
      <c r="BSX118" s="80" t="str">
        <f t="shared" si="132"/>
        <v/>
      </c>
      <c r="BSY118" s="80" t="str">
        <f t="shared" si="132"/>
        <v/>
      </c>
      <c r="BSZ118" s="80" t="str">
        <f t="shared" si="132"/>
        <v/>
      </c>
      <c r="BTA118" s="80" t="str">
        <f t="shared" si="132"/>
        <v/>
      </c>
      <c r="BTB118" s="80" t="str">
        <f t="shared" si="132"/>
        <v/>
      </c>
      <c r="BTC118" s="80" t="str">
        <f t="shared" si="132"/>
        <v/>
      </c>
      <c r="BTD118" s="80" t="str">
        <f t="shared" si="132"/>
        <v/>
      </c>
      <c r="BTE118" s="80" t="str">
        <f t="shared" si="132"/>
        <v/>
      </c>
      <c r="BTF118" s="80" t="str">
        <f t="shared" si="132"/>
        <v/>
      </c>
      <c r="BTG118" s="80" t="str">
        <f t="shared" si="132"/>
        <v/>
      </c>
      <c r="BTH118" s="80" t="str">
        <f t="shared" si="132"/>
        <v/>
      </c>
      <c r="BTI118" s="80" t="str">
        <f t="shared" si="132"/>
        <v/>
      </c>
      <c r="BTJ118" s="80" t="str">
        <f t="shared" si="132"/>
        <v/>
      </c>
      <c r="BTK118" s="80" t="str">
        <f t="shared" si="132"/>
        <v/>
      </c>
      <c r="BTL118" s="80" t="str">
        <f t="shared" si="132"/>
        <v/>
      </c>
      <c r="BTM118" s="80" t="str">
        <f t="shared" si="132"/>
        <v/>
      </c>
      <c r="BTN118" s="80" t="str">
        <f t="shared" si="132"/>
        <v/>
      </c>
      <c r="BTO118" s="80" t="str">
        <f t="shared" si="132"/>
        <v/>
      </c>
      <c r="BTP118" s="80" t="str">
        <f t="shared" si="132"/>
        <v/>
      </c>
      <c r="BTQ118" s="80" t="str">
        <f t="shared" si="132"/>
        <v/>
      </c>
      <c r="BTR118" s="80" t="str">
        <f t="shared" si="132"/>
        <v/>
      </c>
      <c r="BTS118" s="80" t="str">
        <f t="shared" si="132"/>
        <v/>
      </c>
      <c r="BTT118" s="80" t="str">
        <f t="shared" si="132"/>
        <v/>
      </c>
      <c r="BTU118" s="80" t="str">
        <f t="shared" si="132"/>
        <v/>
      </c>
      <c r="BTV118" s="80" t="str">
        <f t="shared" si="132"/>
        <v/>
      </c>
      <c r="BTW118" s="80" t="str">
        <f t="shared" ref="BTW118:BWH118" si="133">IF(ISNUMBER(outYear),BTW69+BTW75+BTW81+BTW115,"")</f>
        <v/>
      </c>
      <c r="BTX118" s="80" t="str">
        <f t="shared" si="133"/>
        <v/>
      </c>
      <c r="BTY118" s="80" t="str">
        <f t="shared" si="133"/>
        <v/>
      </c>
      <c r="BTZ118" s="80" t="str">
        <f t="shared" si="133"/>
        <v/>
      </c>
      <c r="BUA118" s="80" t="str">
        <f t="shared" si="133"/>
        <v/>
      </c>
      <c r="BUB118" s="80" t="str">
        <f t="shared" si="133"/>
        <v/>
      </c>
      <c r="BUC118" s="80" t="str">
        <f t="shared" si="133"/>
        <v/>
      </c>
      <c r="BUD118" s="80" t="str">
        <f t="shared" si="133"/>
        <v/>
      </c>
      <c r="BUE118" s="80" t="str">
        <f t="shared" si="133"/>
        <v/>
      </c>
      <c r="BUF118" s="80" t="str">
        <f t="shared" si="133"/>
        <v/>
      </c>
      <c r="BUG118" s="80" t="str">
        <f t="shared" si="133"/>
        <v/>
      </c>
      <c r="BUH118" s="80" t="str">
        <f t="shared" si="133"/>
        <v/>
      </c>
      <c r="BUI118" s="80" t="str">
        <f t="shared" si="133"/>
        <v/>
      </c>
      <c r="BUJ118" s="80" t="str">
        <f t="shared" si="133"/>
        <v/>
      </c>
      <c r="BUK118" s="80" t="str">
        <f t="shared" si="133"/>
        <v/>
      </c>
      <c r="BUL118" s="80" t="str">
        <f t="shared" si="133"/>
        <v/>
      </c>
      <c r="BUM118" s="80" t="str">
        <f t="shared" si="133"/>
        <v/>
      </c>
      <c r="BUN118" s="80" t="str">
        <f t="shared" si="133"/>
        <v/>
      </c>
      <c r="BUO118" s="80" t="str">
        <f t="shared" si="133"/>
        <v/>
      </c>
      <c r="BUP118" s="80" t="str">
        <f t="shared" si="133"/>
        <v/>
      </c>
      <c r="BUQ118" s="80" t="str">
        <f t="shared" si="133"/>
        <v/>
      </c>
      <c r="BUR118" s="80" t="str">
        <f t="shared" si="133"/>
        <v/>
      </c>
      <c r="BUS118" s="80" t="str">
        <f t="shared" si="133"/>
        <v/>
      </c>
      <c r="BUT118" s="80" t="str">
        <f t="shared" si="133"/>
        <v/>
      </c>
      <c r="BUU118" s="80" t="str">
        <f t="shared" si="133"/>
        <v/>
      </c>
      <c r="BUV118" s="80" t="str">
        <f t="shared" si="133"/>
        <v/>
      </c>
      <c r="BUW118" s="80" t="str">
        <f t="shared" si="133"/>
        <v/>
      </c>
      <c r="BUX118" s="80" t="str">
        <f t="shared" si="133"/>
        <v/>
      </c>
      <c r="BUY118" s="80" t="str">
        <f t="shared" si="133"/>
        <v/>
      </c>
      <c r="BUZ118" s="80" t="str">
        <f t="shared" si="133"/>
        <v/>
      </c>
      <c r="BVA118" s="80" t="str">
        <f t="shared" si="133"/>
        <v/>
      </c>
      <c r="BVB118" s="80" t="str">
        <f t="shared" si="133"/>
        <v/>
      </c>
      <c r="BVC118" s="80" t="str">
        <f t="shared" si="133"/>
        <v/>
      </c>
      <c r="BVD118" s="80" t="str">
        <f t="shared" si="133"/>
        <v/>
      </c>
      <c r="BVE118" s="80" t="str">
        <f t="shared" si="133"/>
        <v/>
      </c>
      <c r="BVF118" s="80" t="str">
        <f t="shared" si="133"/>
        <v/>
      </c>
      <c r="BVG118" s="80" t="str">
        <f t="shared" si="133"/>
        <v/>
      </c>
      <c r="BVH118" s="80" t="str">
        <f t="shared" si="133"/>
        <v/>
      </c>
      <c r="BVI118" s="80" t="str">
        <f t="shared" si="133"/>
        <v/>
      </c>
      <c r="BVJ118" s="80" t="str">
        <f t="shared" si="133"/>
        <v/>
      </c>
      <c r="BVK118" s="80" t="str">
        <f t="shared" si="133"/>
        <v/>
      </c>
      <c r="BVL118" s="80" t="str">
        <f t="shared" si="133"/>
        <v/>
      </c>
      <c r="BVM118" s="80" t="str">
        <f t="shared" si="133"/>
        <v/>
      </c>
      <c r="BVN118" s="80" t="str">
        <f t="shared" si="133"/>
        <v/>
      </c>
      <c r="BVO118" s="80" t="str">
        <f t="shared" si="133"/>
        <v/>
      </c>
      <c r="BVP118" s="80" t="str">
        <f t="shared" si="133"/>
        <v/>
      </c>
      <c r="BVQ118" s="80" t="str">
        <f t="shared" si="133"/>
        <v/>
      </c>
      <c r="BVR118" s="80" t="str">
        <f t="shared" si="133"/>
        <v/>
      </c>
      <c r="BVS118" s="80" t="str">
        <f t="shared" si="133"/>
        <v/>
      </c>
      <c r="BVT118" s="80" t="str">
        <f t="shared" si="133"/>
        <v/>
      </c>
      <c r="BVU118" s="80" t="str">
        <f t="shared" si="133"/>
        <v/>
      </c>
      <c r="BVV118" s="80" t="str">
        <f t="shared" si="133"/>
        <v/>
      </c>
      <c r="BVW118" s="80" t="str">
        <f t="shared" si="133"/>
        <v/>
      </c>
      <c r="BVX118" s="80" t="str">
        <f t="shared" si="133"/>
        <v/>
      </c>
      <c r="BVY118" s="80" t="str">
        <f t="shared" si="133"/>
        <v/>
      </c>
      <c r="BVZ118" s="80" t="str">
        <f t="shared" si="133"/>
        <v/>
      </c>
      <c r="BWA118" s="80" t="str">
        <f t="shared" si="133"/>
        <v/>
      </c>
      <c r="BWB118" s="80" t="str">
        <f t="shared" si="133"/>
        <v/>
      </c>
      <c r="BWC118" s="80" t="str">
        <f t="shared" si="133"/>
        <v/>
      </c>
      <c r="BWD118" s="80" t="str">
        <f t="shared" si="133"/>
        <v/>
      </c>
      <c r="BWE118" s="80" t="str">
        <f t="shared" si="133"/>
        <v/>
      </c>
      <c r="BWF118" s="80" t="str">
        <f t="shared" si="133"/>
        <v/>
      </c>
      <c r="BWG118" s="80" t="str">
        <f t="shared" si="133"/>
        <v/>
      </c>
      <c r="BWH118" s="80" t="str">
        <f t="shared" si="133"/>
        <v/>
      </c>
      <c r="BWI118" s="80" t="str">
        <f t="shared" ref="BWI118:BYT118" si="134">IF(ISNUMBER(outYear),BWI69+BWI75+BWI81+BWI115,"")</f>
        <v/>
      </c>
      <c r="BWJ118" s="80" t="str">
        <f t="shared" si="134"/>
        <v/>
      </c>
      <c r="BWK118" s="80" t="str">
        <f t="shared" si="134"/>
        <v/>
      </c>
      <c r="BWL118" s="80" t="str">
        <f t="shared" si="134"/>
        <v/>
      </c>
      <c r="BWM118" s="80" t="str">
        <f t="shared" si="134"/>
        <v/>
      </c>
      <c r="BWN118" s="80" t="str">
        <f t="shared" si="134"/>
        <v/>
      </c>
      <c r="BWO118" s="80" t="str">
        <f t="shared" si="134"/>
        <v/>
      </c>
      <c r="BWP118" s="80" t="str">
        <f t="shared" si="134"/>
        <v/>
      </c>
      <c r="BWQ118" s="80" t="str">
        <f t="shared" si="134"/>
        <v/>
      </c>
      <c r="BWR118" s="80" t="str">
        <f t="shared" si="134"/>
        <v/>
      </c>
      <c r="BWS118" s="80" t="str">
        <f t="shared" si="134"/>
        <v/>
      </c>
      <c r="BWT118" s="80" t="str">
        <f t="shared" si="134"/>
        <v/>
      </c>
      <c r="BWU118" s="80" t="str">
        <f t="shared" si="134"/>
        <v/>
      </c>
      <c r="BWV118" s="80" t="str">
        <f t="shared" si="134"/>
        <v/>
      </c>
      <c r="BWW118" s="80" t="str">
        <f t="shared" si="134"/>
        <v/>
      </c>
      <c r="BWX118" s="80" t="str">
        <f t="shared" si="134"/>
        <v/>
      </c>
      <c r="BWY118" s="80" t="str">
        <f t="shared" si="134"/>
        <v/>
      </c>
      <c r="BWZ118" s="80" t="str">
        <f t="shared" si="134"/>
        <v/>
      </c>
      <c r="BXA118" s="80" t="str">
        <f t="shared" si="134"/>
        <v/>
      </c>
      <c r="BXB118" s="80" t="str">
        <f t="shared" si="134"/>
        <v/>
      </c>
      <c r="BXC118" s="80" t="str">
        <f t="shared" si="134"/>
        <v/>
      </c>
      <c r="BXD118" s="80" t="str">
        <f t="shared" si="134"/>
        <v/>
      </c>
      <c r="BXE118" s="80" t="str">
        <f t="shared" si="134"/>
        <v/>
      </c>
      <c r="BXF118" s="80" t="str">
        <f t="shared" si="134"/>
        <v/>
      </c>
      <c r="BXG118" s="80" t="str">
        <f t="shared" si="134"/>
        <v/>
      </c>
      <c r="BXH118" s="80" t="str">
        <f t="shared" si="134"/>
        <v/>
      </c>
      <c r="BXI118" s="80" t="str">
        <f t="shared" si="134"/>
        <v/>
      </c>
      <c r="BXJ118" s="80" t="str">
        <f t="shared" si="134"/>
        <v/>
      </c>
      <c r="BXK118" s="80" t="str">
        <f t="shared" si="134"/>
        <v/>
      </c>
      <c r="BXL118" s="80" t="str">
        <f t="shared" si="134"/>
        <v/>
      </c>
      <c r="BXM118" s="80" t="str">
        <f t="shared" si="134"/>
        <v/>
      </c>
      <c r="BXN118" s="80" t="str">
        <f t="shared" si="134"/>
        <v/>
      </c>
      <c r="BXO118" s="80" t="str">
        <f t="shared" si="134"/>
        <v/>
      </c>
      <c r="BXP118" s="80" t="str">
        <f t="shared" si="134"/>
        <v/>
      </c>
      <c r="BXQ118" s="80" t="str">
        <f t="shared" si="134"/>
        <v/>
      </c>
      <c r="BXR118" s="80" t="str">
        <f t="shared" si="134"/>
        <v/>
      </c>
      <c r="BXS118" s="80" t="str">
        <f t="shared" si="134"/>
        <v/>
      </c>
      <c r="BXT118" s="80" t="str">
        <f t="shared" si="134"/>
        <v/>
      </c>
      <c r="BXU118" s="80" t="str">
        <f t="shared" si="134"/>
        <v/>
      </c>
      <c r="BXV118" s="80" t="str">
        <f t="shared" si="134"/>
        <v/>
      </c>
      <c r="BXW118" s="80" t="str">
        <f t="shared" si="134"/>
        <v/>
      </c>
      <c r="BXX118" s="80" t="str">
        <f t="shared" si="134"/>
        <v/>
      </c>
      <c r="BXY118" s="80" t="str">
        <f t="shared" si="134"/>
        <v/>
      </c>
      <c r="BXZ118" s="80" t="str">
        <f t="shared" si="134"/>
        <v/>
      </c>
      <c r="BYA118" s="80" t="str">
        <f t="shared" si="134"/>
        <v/>
      </c>
      <c r="BYB118" s="80" t="str">
        <f t="shared" si="134"/>
        <v/>
      </c>
      <c r="BYC118" s="80" t="str">
        <f t="shared" si="134"/>
        <v/>
      </c>
      <c r="BYD118" s="80" t="str">
        <f t="shared" si="134"/>
        <v/>
      </c>
      <c r="BYE118" s="80" t="str">
        <f t="shared" si="134"/>
        <v/>
      </c>
      <c r="BYF118" s="80" t="str">
        <f t="shared" si="134"/>
        <v/>
      </c>
      <c r="BYG118" s="80" t="str">
        <f t="shared" si="134"/>
        <v/>
      </c>
      <c r="BYH118" s="80" t="str">
        <f t="shared" si="134"/>
        <v/>
      </c>
      <c r="BYI118" s="80" t="str">
        <f t="shared" si="134"/>
        <v/>
      </c>
      <c r="BYJ118" s="80" t="str">
        <f t="shared" si="134"/>
        <v/>
      </c>
      <c r="BYK118" s="80" t="str">
        <f t="shared" si="134"/>
        <v/>
      </c>
      <c r="BYL118" s="80" t="str">
        <f t="shared" si="134"/>
        <v/>
      </c>
      <c r="BYM118" s="80" t="str">
        <f t="shared" si="134"/>
        <v/>
      </c>
      <c r="BYN118" s="80" t="str">
        <f t="shared" si="134"/>
        <v/>
      </c>
      <c r="BYO118" s="80" t="str">
        <f t="shared" si="134"/>
        <v/>
      </c>
      <c r="BYP118" s="80" t="str">
        <f t="shared" si="134"/>
        <v/>
      </c>
      <c r="BYQ118" s="80" t="str">
        <f t="shared" si="134"/>
        <v/>
      </c>
      <c r="BYR118" s="80" t="str">
        <f t="shared" si="134"/>
        <v/>
      </c>
      <c r="BYS118" s="80" t="str">
        <f t="shared" si="134"/>
        <v/>
      </c>
      <c r="BYT118" s="80" t="str">
        <f t="shared" si="134"/>
        <v/>
      </c>
      <c r="BYU118" s="80" t="str">
        <f t="shared" ref="BYU118:CBF118" si="135">IF(ISNUMBER(outYear),BYU69+BYU75+BYU81+BYU115,"")</f>
        <v/>
      </c>
      <c r="BYV118" s="80" t="str">
        <f t="shared" si="135"/>
        <v/>
      </c>
      <c r="BYW118" s="80" t="str">
        <f t="shared" si="135"/>
        <v/>
      </c>
      <c r="BYX118" s="80" t="str">
        <f t="shared" si="135"/>
        <v/>
      </c>
      <c r="BYY118" s="80" t="str">
        <f t="shared" si="135"/>
        <v/>
      </c>
      <c r="BYZ118" s="80" t="str">
        <f t="shared" si="135"/>
        <v/>
      </c>
      <c r="BZA118" s="80" t="str">
        <f t="shared" si="135"/>
        <v/>
      </c>
      <c r="BZB118" s="80" t="str">
        <f t="shared" si="135"/>
        <v/>
      </c>
      <c r="BZC118" s="80" t="str">
        <f t="shared" si="135"/>
        <v/>
      </c>
      <c r="BZD118" s="80" t="str">
        <f t="shared" si="135"/>
        <v/>
      </c>
      <c r="BZE118" s="80" t="str">
        <f t="shared" si="135"/>
        <v/>
      </c>
      <c r="BZF118" s="80" t="str">
        <f t="shared" si="135"/>
        <v/>
      </c>
      <c r="BZG118" s="80" t="str">
        <f t="shared" si="135"/>
        <v/>
      </c>
      <c r="BZH118" s="80" t="str">
        <f t="shared" si="135"/>
        <v/>
      </c>
      <c r="BZI118" s="80" t="str">
        <f t="shared" si="135"/>
        <v/>
      </c>
      <c r="BZJ118" s="80" t="str">
        <f t="shared" si="135"/>
        <v/>
      </c>
      <c r="BZK118" s="80" t="str">
        <f t="shared" si="135"/>
        <v/>
      </c>
      <c r="BZL118" s="80" t="str">
        <f t="shared" si="135"/>
        <v/>
      </c>
      <c r="BZM118" s="80" t="str">
        <f t="shared" si="135"/>
        <v/>
      </c>
      <c r="BZN118" s="80" t="str">
        <f t="shared" si="135"/>
        <v/>
      </c>
      <c r="BZO118" s="80" t="str">
        <f t="shared" si="135"/>
        <v/>
      </c>
      <c r="BZP118" s="80" t="str">
        <f t="shared" si="135"/>
        <v/>
      </c>
      <c r="BZQ118" s="80" t="str">
        <f t="shared" si="135"/>
        <v/>
      </c>
      <c r="BZR118" s="80" t="str">
        <f t="shared" si="135"/>
        <v/>
      </c>
      <c r="BZS118" s="80" t="str">
        <f t="shared" si="135"/>
        <v/>
      </c>
      <c r="BZT118" s="80" t="str">
        <f t="shared" si="135"/>
        <v/>
      </c>
      <c r="BZU118" s="80" t="str">
        <f t="shared" si="135"/>
        <v/>
      </c>
      <c r="BZV118" s="80" t="str">
        <f t="shared" si="135"/>
        <v/>
      </c>
      <c r="BZW118" s="80" t="str">
        <f t="shared" si="135"/>
        <v/>
      </c>
      <c r="BZX118" s="80" t="str">
        <f t="shared" si="135"/>
        <v/>
      </c>
      <c r="BZY118" s="80" t="str">
        <f t="shared" si="135"/>
        <v/>
      </c>
      <c r="BZZ118" s="80" t="str">
        <f t="shared" si="135"/>
        <v/>
      </c>
      <c r="CAA118" s="80" t="str">
        <f t="shared" si="135"/>
        <v/>
      </c>
      <c r="CAB118" s="80" t="str">
        <f t="shared" si="135"/>
        <v/>
      </c>
      <c r="CAC118" s="80" t="str">
        <f t="shared" si="135"/>
        <v/>
      </c>
      <c r="CAD118" s="80" t="str">
        <f t="shared" si="135"/>
        <v/>
      </c>
      <c r="CAE118" s="80" t="str">
        <f t="shared" si="135"/>
        <v/>
      </c>
      <c r="CAF118" s="80" t="str">
        <f t="shared" si="135"/>
        <v/>
      </c>
      <c r="CAG118" s="80" t="str">
        <f t="shared" si="135"/>
        <v/>
      </c>
      <c r="CAH118" s="80" t="str">
        <f t="shared" si="135"/>
        <v/>
      </c>
      <c r="CAI118" s="80" t="str">
        <f t="shared" si="135"/>
        <v/>
      </c>
      <c r="CAJ118" s="80" t="str">
        <f t="shared" si="135"/>
        <v/>
      </c>
      <c r="CAK118" s="80" t="str">
        <f t="shared" si="135"/>
        <v/>
      </c>
      <c r="CAL118" s="80" t="str">
        <f t="shared" si="135"/>
        <v/>
      </c>
      <c r="CAM118" s="80" t="str">
        <f t="shared" si="135"/>
        <v/>
      </c>
      <c r="CAN118" s="80" t="str">
        <f t="shared" si="135"/>
        <v/>
      </c>
      <c r="CAO118" s="80" t="str">
        <f t="shared" si="135"/>
        <v/>
      </c>
      <c r="CAP118" s="80" t="str">
        <f t="shared" si="135"/>
        <v/>
      </c>
      <c r="CAQ118" s="80" t="str">
        <f t="shared" si="135"/>
        <v/>
      </c>
      <c r="CAR118" s="80" t="str">
        <f t="shared" si="135"/>
        <v/>
      </c>
      <c r="CAS118" s="80" t="str">
        <f t="shared" si="135"/>
        <v/>
      </c>
      <c r="CAT118" s="80" t="str">
        <f t="shared" si="135"/>
        <v/>
      </c>
      <c r="CAU118" s="80" t="str">
        <f t="shared" si="135"/>
        <v/>
      </c>
      <c r="CAV118" s="80" t="str">
        <f t="shared" si="135"/>
        <v/>
      </c>
      <c r="CAW118" s="80" t="str">
        <f t="shared" si="135"/>
        <v/>
      </c>
      <c r="CAX118" s="80" t="str">
        <f t="shared" si="135"/>
        <v/>
      </c>
      <c r="CAY118" s="80" t="str">
        <f t="shared" si="135"/>
        <v/>
      </c>
      <c r="CAZ118" s="80" t="str">
        <f t="shared" si="135"/>
        <v/>
      </c>
      <c r="CBA118" s="80" t="str">
        <f t="shared" si="135"/>
        <v/>
      </c>
      <c r="CBB118" s="80" t="str">
        <f t="shared" si="135"/>
        <v/>
      </c>
      <c r="CBC118" s="80" t="str">
        <f t="shared" si="135"/>
        <v/>
      </c>
      <c r="CBD118" s="80" t="str">
        <f t="shared" si="135"/>
        <v/>
      </c>
      <c r="CBE118" s="80" t="str">
        <f t="shared" si="135"/>
        <v/>
      </c>
      <c r="CBF118" s="80" t="str">
        <f t="shared" si="135"/>
        <v/>
      </c>
      <c r="CBG118" s="80" t="str">
        <f t="shared" ref="CBG118:CDR118" si="136">IF(ISNUMBER(outYear),CBG69+CBG75+CBG81+CBG115,"")</f>
        <v/>
      </c>
      <c r="CBH118" s="80" t="str">
        <f t="shared" si="136"/>
        <v/>
      </c>
      <c r="CBI118" s="80" t="str">
        <f t="shared" si="136"/>
        <v/>
      </c>
      <c r="CBJ118" s="80" t="str">
        <f t="shared" si="136"/>
        <v/>
      </c>
      <c r="CBK118" s="80" t="str">
        <f t="shared" si="136"/>
        <v/>
      </c>
      <c r="CBL118" s="80" t="str">
        <f t="shared" si="136"/>
        <v/>
      </c>
      <c r="CBM118" s="80" t="str">
        <f t="shared" si="136"/>
        <v/>
      </c>
      <c r="CBN118" s="80" t="str">
        <f t="shared" si="136"/>
        <v/>
      </c>
      <c r="CBO118" s="80" t="str">
        <f t="shared" si="136"/>
        <v/>
      </c>
      <c r="CBP118" s="80" t="str">
        <f t="shared" si="136"/>
        <v/>
      </c>
      <c r="CBQ118" s="80" t="str">
        <f t="shared" si="136"/>
        <v/>
      </c>
      <c r="CBR118" s="80" t="str">
        <f t="shared" si="136"/>
        <v/>
      </c>
      <c r="CBS118" s="80" t="str">
        <f t="shared" si="136"/>
        <v/>
      </c>
      <c r="CBT118" s="80" t="str">
        <f t="shared" si="136"/>
        <v/>
      </c>
      <c r="CBU118" s="80" t="str">
        <f t="shared" si="136"/>
        <v/>
      </c>
      <c r="CBV118" s="80" t="str">
        <f t="shared" si="136"/>
        <v/>
      </c>
      <c r="CBW118" s="80" t="str">
        <f t="shared" si="136"/>
        <v/>
      </c>
      <c r="CBX118" s="80" t="str">
        <f t="shared" si="136"/>
        <v/>
      </c>
      <c r="CBY118" s="80" t="str">
        <f t="shared" si="136"/>
        <v/>
      </c>
      <c r="CBZ118" s="80" t="str">
        <f t="shared" si="136"/>
        <v/>
      </c>
      <c r="CCA118" s="80" t="str">
        <f t="shared" si="136"/>
        <v/>
      </c>
      <c r="CCB118" s="80" t="str">
        <f t="shared" si="136"/>
        <v/>
      </c>
      <c r="CCC118" s="80" t="str">
        <f t="shared" si="136"/>
        <v/>
      </c>
      <c r="CCD118" s="80" t="str">
        <f t="shared" si="136"/>
        <v/>
      </c>
      <c r="CCE118" s="80" t="str">
        <f t="shared" si="136"/>
        <v/>
      </c>
      <c r="CCF118" s="80" t="str">
        <f t="shared" si="136"/>
        <v/>
      </c>
      <c r="CCG118" s="80" t="str">
        <f t="shared" si="136"/>
        <v/>
      </c>
      <c r="CCH118" s="80" t="str">
        <f t="shared" si="136"/>
        <v/>
      </c>
      <c r="CCI118" s="80" t="str">
        <f t="shared" si="136"/>
        <v/>
      </c>
      <c r="CCJ118" s="80" t="str">
        <f t="shared" si="136"/>
        <v/>
      </c>
      <c r="CCK118" s="80" t="str">
        <f t="shared" si="136"/>
        <v/>
      </c>
      <c r="CCL118" s="80" t="str">
        <f t="shared" si="136"/>
        <v/>
      </c>
      <c r="CCM118" s="80" t="str">
        <f t="shared" si="136"/>
        <v/>
      </c>
      <c r="CCN118" s="80" t="str">
        <f t="shared" si="136"/>
        <v/>
      </c>
      <c r="CCO118" s="80" t="str">
        <f t="shared" si="136"/>
        <v/>
      </c>
      <c r="CCP118" s="80" t="str">
        <f t="shared" si="136"/>
        <v/>
      </c>
      <c r="CCQ118" s="80" t="str">
        <f t="shared" si="136"/>
        <v/>
      </c>
      <c r="CCR118" s="80" t="str">
        <f t="shared" si="136"/>
        <v/>
      </c>
      <c r="CCS118" s="80" t="str">
        <f t="shared" si="136"/>
        <v/>
      </c>
      <c r="CCT118" s="80" t="str">
        <f t="shared" si="136"/>
        <v/>
      </c>
      <c r="CCU118" s="80" t="str">
        <f t="shared" si="136"/>
        <v/>
      </c>
      <c r="CCV118" s="80" t="str">
        <f t="shared" si="136"/>
        <v/>
      </c>
      <c r="CCW118" s="80" t="str">
        <f t="shared" si="136"/>
        <v/>
      </c>
      <c r="CCX118" s="80" t="str">
        <f t="shared" si="136"/>
        <v/>
      </c>
      <c r="CCY118" s="80" t="str">
        <f t="shared" si="136"/>
        <v/>
      </c>
      <c r="CCZ118" s="80" t="str">
        <f t="shared" si="136"/>
        <v/>
      </c>
      <c r="CDA118" s="80" t="str">
        <f t="shared" si="136"/>
        <v/>
      </c>
      <c r="CDB118" s="80" t="str">
        <f t="shared" si="136"/>
        <v/>
      </c>
      <c r="CDC118" s="80" t="str">
        <f t="shared" si="136"/>
        <v/>
      </c>
      <c r="CDD118" s="80" t="str">
        <f t="shared" si="136"/>
        <v/>
      </c>
      <c r="CDE118" s="80" t="str">
        <f t="shared" si="136"/>
        <v/>
      </c>
      <c r="CDF118" s="80" t="str">
        <f t="shared" si="136"/>
        <v/>
      </c>
      <c r="CDG118" s="80" t="str">
        <f t="shared" si="136"/>
        <v/>
      </c>
      <c r="CDH118" s="80" t="str">
        <f t="shared" si="136"/>
        <v/>
      </c>
      <c r="CDI118" s="80" t="str">
        <f t="shared" si="136"/>
        <v/>
      </c>
      <c r="CDJ118" s="80" t="str">
        <f t="shared" si="136"/>
        <v/>
      </c>
      <c r="CDK118" s="80" t="str">
        <f t="shared" si="136"/>
        <v/>
      </c>
      <c r="CDL118" s="80" t="str">
        <f t="shared" si="136"/>
        <v/>
      </c>
      <c r="CDM118" s="80" t="str">
        <f t="shared" si="136"/>
        <v/>
      </c>
      <c r="CDN118" s="80" t="str">
        <f t="shared" si="136"/>
        <v/>
      </c>
      <c r="CDO118" s="80" t="str">
        <f t="shared" si="136"/>
        <v/>
      </c>
      <c r="CDP118" s="80" t="str">
        <f t="shared" si="136"/>
        <v/>
      </c>
      <c r="CDQ118" s="80" t="str">
        <f t="shared" si="136"/>
        <v/>
      </c>
      <c r="CDR118" s="80" t="str">
        <f t="shared" si="136"/>
        <v/>
      </c>
      <c r="CDS118" s="80" t="str">
        <f t="shared" ref="CDS118:CGD118" si="137">IF(ISNUMBER(outYear),CDS69+CDS75+CDS81+CDS115,"")</f>
        <v/>
      </c>
      <c r="CDT118" s="80" t="str">
        <f t="shared" si="137"/>
        <v/>
      </c>
      <c r="CDU118" s="80" t="str">
        <f t="shared" si="137"/>
        <v/>
      </c>
      <c r="CDV118" s="80" t="str">
        <f t="shared" si="137"/>
        <v/>
      </c>
      <c r="CDW118" s="80" t="str">
        <f t="shared" si="137"/>
        <v/>
      </c>
      <c r="CDX118" s="80" t="str">
        <f t="shared" si="137"/>
        <v/>
      </c>
      <c r="CDY118" s="80" t="str">
        <f t="shared" si="137"/>
        <v/>
      </c>
      <c r="CDZ118" s="80" t="str">
        <f t="shared" si="137"/>
        <v/>
      </c>
      <c r="CEA118" s="80" t="str">
        <f t="shared" si="137"/>
        <v/>
      </c>
      <c r="CEB118" s="80" t="str">
        <f t="shared" si="137"/>
        <v/>
      </c>
      <c r="CEC118" s="80" t="str">
        <f t="shared" si="137"/>
        <v/>
      </c>
      <c r="CED118" s="80" t="str">
        <f t="shared" si="137"/>
        <v/>
      </c>
      <c r="CEE118" s="80" t="str">
        <f t="shared" si="137"/>
        <v/>
      </c>
      <c r="CEF118" s="80" t="str">
        <f t="shared" si="137"/>
        <v/>
      </c>
      <c r="CEG118" s="80" t="str">
        <f t="shared" si="137"/>
        <v/>
      </c>
      <c r="CEH118" s="80" t="str">
        <f t="shared" si="137"/>
        <v/>
      </c>
      <c r="CEI118" s="80" t="str">
        <f t="shared" si="137"/>
        <v/>
      </c>
      <c r="CEJ118" s="80" t="str">
        <f t="shared" si="137"/>
        <v/>
      </c>
      <c r="CEK118" s="80" t="str">
        <f t="shared" si="137"/>
        <v/>
      </c>
      <c r="CEL118" s="80" t="str">
        <f t="shared" si="137"/>
        <v/>
      </c>
      <c r="CEM118" s="80" t="str">
        <f t="shared" si="137"/>
        <v/>
      </c>
      <c r="CEN118" s="80" t="str">
        <f t="shared" si="137"/>
        <v/>
      </c>
      <c r="CEO118" s="80" t="str">
        <f t="shared" si="137"/>
        <v/>
      </c>
      <c r="CEP118" s="80" t="str">
        <f t="shared" si="137"/>
        <v/>
      </c>
      <c r="CEQ118" s="80" t="str">
        <f t="shared" si="137"/>
        <v/>
      </c>
      <c r="CER118" s="80" t="str">
        <f t="shared" si="137"/>
        <v/>
      </c>
      <c r="CES118" s="80" t="str">
        <f t="shared" si="137"/>
        <v/>
      </c>
      <c r="CET118" s="80" t="str">
        <f t="shared" si="137"/>
        <v/>
      </c>
      <c r="CEU118" s="80" t="str">
        <f t="shared" si="137"/>
        <v/>
      </c>
      <c r="CEV118" s="80" t="str">
        <f t="shared" si="137"/>
        <v/>
      </c>
      <c r="CEW118" s="80" t="str">
        <f t="shared" si="137"/>
        <v/>
      </c>
      <c r="CEX118" s="80" t="str">
        <f t="shared" si="137"/>
        <v/>
      </c>
      <c r="CEY118" s="80" t="str">
        <f t="shared" si="137"/>
        <v/>
      </c>
      <c r="CEZ118" s="80" t="str">
        <f t="shared" si="137"/>
        <v/>
      </c>
      <c r="CFA118" s="80" t="str">
        <f t="shared" si="137"/>
        <v/>
      </c>
      <c r="CFB118" s="80" t="str">
        <f t="shared" si="137"/>
        <v/>
      </c>
      <c r="CFC118" s="80" t="str">
        <f t="shared" si="137"/>
        <v/>
      </c>
      <c r="CFD118" s="80" t="str">
        <f t="shared" si="137"/>
        <v/>
      </c>
      <c r="CFE118" s="80" t="str">
        <f t="shared" si="137"/>
        <v/>
      </c>
      <c r="CFF118" s="80" t="str">
        <f t="shared" si="137"/>
        <v/>
      </c>
      <c r="CFG118" s="80" t="str">
        <f t="shared" si="137"/>
        <v/>
      </c>
      <c r="CFH118" s="80" t="str">
        <f t="shared" si="137"/>
        <v/>
      </c>
      <c r="CFI118" s="80" t="str">
        <f t="shared" si="137"/>
        <v/>
      </c>
      <c r="CFJ118" s="80" t="str">
        <f t="shared" si="137"/>
        <v/>
      </c>
      <c r="CFK118" s="80" t="str">
        <f t="shared" si="137"/>
        <v/>
      </c>
      <c r="CFL118" s="80" t="str">
        <f t="shared" si="137"/>
        <v/>
      </c>
      <c r="CFM118" s="80" t="str">
        <f t="shared" si="137"/>
        <v/>
      </c>
      <c r="CFN118" s="80" t="str">
        <f t="shared" si="137"/>
        <v/>
      </c>
      <c r="CFO118" s="80" t="str">
        <f t="shared" si="137"/>
        <v/>
      </c>
      <c r="CFP118" s="80" t="str">
        <f t="shared" si="137"/>
        <v/>
      </c>
      <c r="CFQ118" s="80" t="str">
        <f t="shared" si="137"/>
        <v/>
      </c>
      <c r="CFR118" s="80" t="str">
        <f t="shared" si="137"/>
        <v/>
      </c>
      <c r="CFS118" s="80" t="str">
        <f t="shared" si="137"/>
        <v/>
      </c>
      <c r="CFT118" s="80" t="str">
        <f t="shared" si="137"/>
        <v/>
      </c>
      <c r="CFU118" s="80" t="str">
        <f t="shared" si="137"/>
        <v/>
      </c>
      <c r="CFV118" s="80" t="str">
        <f t="shared" si="137"/>
        <v/>
      </c>
      <c r="CFW118" s="80" t="str">
        <f t="shared" si="137"/>
        <v/>
      </c>
      <c r="CFX118" s="80" t="str">
        <f t="shared" si="137"/>
        <v/>
      </c>
      <c r="CFY118" s="80" t="str">
        <f t="shared" si="137"/>
        <v/>
      </c>
      <c r="CFZ118" s="80" t="str">
        <f t="shared" si="137"/>
        <v/>
      </c>
      <c r="CGA118" s="80" t="str">
        <f t="shared" si="137"/>
        <v/>
      </c>
      <c r="CGB118" s="80" t="str">
        <f t="shared" si="137"/>
        <v/>
      </c>
      <c r="CGC118" s="80" t="str">
        <f t="shared" si="137"/>
        <v/>
      </c>
      <c r="CGD118" s="80" t="str">
        <f t="shared" si="137"/>
        <v/>
      </c>
      <c r="CGE118" s="80" t="str">
        <f t="shared" ref="CGE118:CIP118" si="138">IF(ISNUMBER(outYear),CGE69+CGE75+CGE81+CGE115,"")</f>
        <v/>
      </c>
      <c r="CGF118" s="80" t="str">
        <f t="shared" si="138"/>
        <v/>
      </c>
      <c r="CGG118" s="80" t="str">
        <f t="shared" si="138"/>
        <v/>
      </c>
      <c r="CGH118" s="80" t="str">
        <f t="shared" si="138"/>
        <v/>
      </c>
      <c r="CGI118" s="80" t="str">
        <f t="shared" si="138"/>
        <v/>
      </c>
      <c r="CGJ118" s="80" t="str">
        <f t="shared" si="138"/>
        <v/>
      </c>
      <c r="CGK118" s="80" t="str">
        <f t="shared" si="138"/>
        <v/>
      </c>
      <c r="CGL118" s="80" t="str">
        <f t="shared" si="138"/>
        <v/>
      </c>
      <c r="CGM118" s="80" t="str">
        <f t="shared" si="138"/>
        <v/>
      </c>
      <c r="CGN118" s="80" t="str">
        <f t="shared" si="138"/>
        <v/>
      </c>
      <c r="CGO118" s="80" t="str">
        <f t="shared" si="138"/>
        <v/>
      </c>
      <c r="CGP118" s="80" t="str">
        <f t="shared" si="138"/>
        <v/>
      </c>
      <c r="CGQ118" s="80" t="str">
        <f t="shared" si="138"/>
        <v/>
      </c>
      <c r="CGR118" s="80" t="str">
        <f t="shared" si="138"/>
        <v/>
      </c>
      <c r="CGS118" s="80" t="str">
        <f t="shared" si="138"/>
        <v/>
      </c>
      <c r="CGT118" s="80" t="str">
        <f t="shared" si="138"/>
        <v/>
      </c>
      <c r="CGU118" s="80" t="str">
        <f t="shared" si="138"/>
        <v/>
      </c>
      <c r="CGV118" s="80" t="str">
        <f t="shared" si="138"/>
        <v/>
      </c>
      <c r="CGW118" s="80" t="str">
        <f t="shared" si="138"/>
        <v/>
      </c>
      <c r="CGX118" s="80" t="str">
        <f t="shared" si="138"/>
        <v/>
      </c>
      <c r="CGY118" s="80" t="str">
        <f t="shared" si="138"/>
        <v/>
      </c>
      <c r="CGZ118" s="80" t="str">
        <f t="shared" si="138"/>
        <v/>
      </c>
      <c r="CHA118" s="80" t="str">
        <f t="shared" si="138"/>
        <v/>
      </c>
      <c r="CHB118" s="80" t="str">
        <f t="shared" si="138"/>
        <v/>
      </c>
      <c r="CHC118" s="80" t="str">
        <f t="shared" si="138"/>
        <v/>
      </c>
      <c r="CHD118" s="80" t="str">
        <f t="shared" si="138"/>
        <v/>
      </c>
      <c r="CHE118" s="80" t="str">
        <f t="shared" si="138"/>
        <v/>
      </c>
      <c r="CHF118" s="80" t="str">
        <f t="shared" si="138"/>
        <v/>
      </c>
      <c r="CHG118" s="80" t="str">
        <f t="shared" si="138"/>
        <v/>
      </c>
      <c r="CHH118" s="80" t="str">
        <f t="shared" si="138"/>
        <v/>
      </c>
      <c r="CHI118" s="80" t="str">
        <f t="shared" si="138"/>
        <v/>
      </c>
      <c r="CHJ118" s="80" t="str">
        <f t="shared" si="138"/>
        <v/>
      </c>
      <c r="CHK118" s="80" t="str">
        <f t="shared" si="138"/>
        <v/>
      </c>
      <c r="CHL118" s="80" t="str">
        <f t="shared" si="138"/>
        <v/>
      </c>
      <c r="CHM118" s="80" t="str">
        <f t="shared" si="138"/>
        <v/>
      </c>
      <c r="CHN118" s="80" t="str">
        <f t="shared" si="138"/>
        <v/>
      </c>
      <c r="CHO118" s="80" t="str">
        <f t="shared" si="138"/>
        <v/>
      </c>
      <c r="CHP118" s="80" t="str">
        <f t="shared" si="138"/>
        <v/>
      </c>
      <c r="CHQ118" s="80" t="str">
        <f t="shared" si="138"/>
        <v/>
      </c>
      <c r="CHR118" s="80" t="str">
        <f t="shared" si="138"/>
        <v/>
      </c>
      <c r="CHS118" s="80" t="str">
        <f t="shared" si="138"/>
        <v/>
      </c>
      <c r="CHT118" s="80" t="str">
        <f t="shared" si="138"/>
        <v/>
      </c>
      <c r="CHU118" s="80" t="str">
        <f t="shared" si="138"/>
        <v/>
      </c>
      <c r="CHV118" s="80" t="str">
        <f t="shared" si="138"/>
        <v/>
      </c>
      <c r="CHW118" s="80" t="str">
        <f t="shared" si="138"/>
        <v/>
      </c>
      <c r="CHX118" s="80" t="str">
        <f t="shared" si="138"/>
        <v/>
      </c>
      <c r="CHY118" s="80" t="str">
        <f t="shared" si="138"/>
        <v/>
      </c>
      <c r="CHZ118" s="80" t="str">
        <f t="shared" si="138"/>
        <v/>
      </c>
      <c r="CIA118" s="80" t="str">
        <f t="shared" si="138"/>
        <v/>
      </c>
      <c r="CIB118" s="80" t="str">
        <f t="shared" si="138"/>
        <v/>
      </c>
      <c r="CIC118" s="80" t="str">
        <f t="shared" si="138"/>
        <v/>
      </c>
      <c r="CID118" s="80" t="str">
        <f t="shared" si="138"/>
        <v/>
      </c>
      <c r="CIE118" s="80" t="str">
        <f t="shared" si="138"/>
        <v/>
      </c>
      <c r="CIF118" s="80" t="str">
        <f t="shared" si="138"/>
        <v/>
      </c>
      <c r="CIG118" s="80" t="str">
        <f t="shared" si="138"/>
        <v/>
      </c>
      <c r="CIH118" s="80" t="str">
        <f t="shared" si="138"/>
        <v/>
      </c>
      <c r="CII118" s="80" t="str">
        <f t="shared" si="138"/>
        <v/>
      </c>
      <c r="CIJ118" s="80" t="str">
        <f t="shared" si="138"/>
        <v/>
      </c>
      <c r="CIK118" s="80" t="str">
        <f t="shared" si="138"/>
        <v/>
      </c>
      <c r="CIL118" s="80" t="str">
        <f t="shared" si="138"/>
        <v/>
      </c>
      <c r="CIM118" s="80" t="str">
        <f t="shared" si="138"/>
        <v/>
      </c>
      <c r="CIN118" s="80" t="str">
        <f t="shared" si="138"/>
        <v/>
      </c>
      <c r="CIO118" s="80" t="str">
        <f t="shared" si="138"/>
        <v/>
      </c>
      <c r="CIP118" s="80" t="str">
        <f t="shared" si="138"/>
        <v/>
      </c>
      <c r="CIQ118" s="80" t="str">
        <f t="shared" ref="CIQ118:CLB118" si="139">IF(ISNUMBER(outYear),CIQ69+CIQ75+CIQ81+CIQ115,"")</f>
        <v/>
      </c>
      <c r="CIR118" s="80" t="str">
        <f t="shared" si="139"/>
        <v/>
      </c>
      <c r="CIS118" s="80" t="str">
        <f t="shared" si="139"/>
        <v/>
      </c>
      <c r="CIT118" s="80" t="str">
        <f t="shared" si="139"/>
        <v/>
      </c>
      <c r="CIU118" s="80" t="str">
        <f t="shared" si="139"/>
        <v/>
      </c>
      <c r="CIV118" s="80" t="str">
        <f t="shared" si="139"/>
        <v/>
      </c>
      <c r="CIW118" s="80" t="str">
        <f t="shared" si="139"/>
        <v/>
      </c>
      <c r="CIX118" s="80" t="str">
        <f t="shared" si="139"/>
        <v/>
      </c>
      <c r="CIY118" s="80" t="str">
        <f t="shared" si="139"/>
        <v/>
      </c>
      <c r="CIZ118" s="80" t="str">
        <f t="shared" si="139"/>
        <v/>
      </c>
      <c r="CJA118" s="80" t="str">
        <f t="shared" si="139"/>
        <v/>
      </c>
      <c r="CJB118" s="80" t="str">
        <f t="shared" si="139"/>
        <v/>
      </c>
      <c r="CJC118" s="80" t="str">
        <f t="shared" si="139"/>
        <v/>
      </c>
      <c r="CJD118" s="80" t="str">
        <f t="shared" si="139"/>
        <v/>
      </c>
      <c r="CJE118" s="80" t="str">
        <f t="shared" si="139"/>
        <v/>
      </c>
      <c r="CJF118" s="80" t="str">
        <f t="shared" si="139"/>
        <v/>
      </c>
      <c r="CJG118" s="80" t="str">
        <f t="shared" si="139"/>
        <v/>
      </c>
      <c r="CJH118" s="80" t="str">
        <f t="shared" si="139"/>
        <v/>
      </c>
      <c r="CJI118" s="80" t="str">
        <f t="shared" si="139"/>
        <v/>
      </c>
      <c r="CJJ118" s="80" t="str">
        <f t="shared" si="139"/>
        <v/>
      </c>
      <c r="CJK118" s="80" t="str">
        <f t="shared" si="139"/>
        <v/>
      </c>
      <c r="CJL118" s="80" t="str">
        <f t="shared" si="139"/>
        <v/>
      </c>
      <c r="CJM118" s="80" t="str">
        <f t="shared" si="139"/>
        <v/>
      </c>
      <c r="CJN118" s="80" t="str">
        <f t="shared" si="139"/>
        <v/>
      </c>
      <c r="CJO118" s="80" t="str">
        <f t="shared" si="139"/>
        <v/>
      </c>
      <c r="CJP118" s="80" t="str">
        <f t="shared" si="139"/>
        <v/>
      </c>
      <c r="CJQ118" s="80" t="str">
        <f t="shared" si="139"/>
        <v/>
      </c>
      <c r="CJR118" s="80" t="str">
        <f t="shared" si="139"/>
        <v/>
      </c>
      <c r="CJS118" s="80" t="str">
        <f t="shared" si="139"/>
        <v/>
      </c>
      <c r="CJT118" s="80" t="str">
        <f t="shared" si="139"/>
        <v/>
      </c>
      <c r="CJU118" s="80" t="str">
        <f t="shared" si="139"/>
        <v/>
      </c>
      <c r="CJV118" s="80" t="str">
        <f t="shared" si="139"/>
        <v/>
      </c>
      <c r="CJW118" s="80" t="str">
        <f t="shared" si="139"/>
        <v/>
      </c>
      <c r="CJX118" s="80" t="str">
        <f t="shared" si="139"/>
        <v/>
      </c>
      <c r="CJY118" s="80" t="str">
        <f t="shared" si="139"/>
        <v/>
      </c>
      <c r="CJZ118" s="80" t="str">
        <f t="shared" si="139"/>
        <v/>
      </c>
      <c r="CKA118" s="80" t="str">
        <f t="shared" si="139"/>
        <v/>
      </c>
      <c r="CKB118" s="80" t="str">
        <f t="shared" si="139"/>
        <v/>
      </c>
      <c r="CKC118" s="80" t="str">
        <f t="shared" si="139"/>
        <v/>
      </c>
      <c r="CKD118" s="80" t="str">
        <f t="shared" si="139"/>
        <v/>
      </c>
      <c r="CKE118" s="80" t="str">
        <f t="shared" si="139"/>
        <v/>
      </c>
      <c r="CKF118" s="80" t="str">
        <f t="shared" si="139"/>
        <v/>
      </c>
      <c r="CKG118" s="80" t="str">
        <f t="shared" si="139"/>
        <v/>
      </c>
      <c r="CKH118" s="80" t="str">
        <f t="shared" si="139"/>
        <v/>
      </c>
      <c r="CKI118" s="80" t="str">
        <f t="shared" si="139"/>
        <v/>
      </c>
      <c r="CKJ118" s="80" t="str">
        <f t="shared" si="139"/>
        <v/>
      </c>
      <c r="CKK118" s="80" t="str">
        <f t="shared" si="139"/>
        <v/>
      </c>
      <c r="CKL118" s="80" t="str">
        <f t="shared" si="139"/>
        <v/>
      </c>
      <c r="CKM118" s="80" t="str">
        <f t="shared" si="139"/>
        <v/>
      </c>
      <c r="CKN118" s="80" t="str">
        <f t="shared" si="139"/>
        <v/>
      </c>
      <c r="CKO118" s="80" t="str">
        <f t="shared" si="139"/>
        <v/>
      </c>
      <c r="CKP118" s="80" t="str">
        <f t="shared" si="139"/>
        <v/>
      </c>
      <c r="CKQ118" s="80" t="str">
        <f t="shared" si="139"/>
        <v/>
      </c>
      <c r="CKR118" s="80" t="str">
        <f t="shared" si="139"/>
        <v/>
      </c>
      <c r="CKS118" s="80" t="str">
        <f t="shared" si="139"/>
        <v/>
      </c>
      <c r="CKT118" s="80" t="str">
        <f t="shared" si="139"/>
        <v/>
      </c>
      <c r="CKU118" s="80" t="str">
        <f t="shared" si="139"/>
        <v/>
      </c>
      <c r="CKV118" s="80" t="str">
        <f t="shared" si="139"/>
        <v/>
      </c>
      <c r="CKW118" s="80" t="str">
        <f t="shared" si="139"/>
        <v/>
      </c>
      <c r="CKX118" s="80" t="str">
        <f t="shared" si="139"/>
        <v/>
      </c>
      <c r="CKY118" s="80" t="str">
        <f t="shared" si="139"/>
        <v/>
      </c>
      <c r="CKZ118" s="80" t="str">
        <f t="shared" si="139"/>
        <v/>
      </c>
      <c r="CLA118" s="80" t="str">
        <f t="shared" si="139"/>
        <v/>
      </c>
      <c r="CLB118" s="80" t="str">
        <f t="shared" si="139"/>
        <v/>
      </c>
      <c r="CLC118" s="80" t="str">
        <f t="shared" ref="CLC118:CNN118" si="140">IF(ISNUMBER(outYear),CLC69+CLC75+CLC81+CLC115,"")</f>
        <v/>
      </c>
      <c r="CLD118" s="80" t="str">
        <f t="shared" si="140"/>
        <v/>
      </c>
      <c r="CLE118" s="80" t="str">
        <f t="shared" si="140"/>
        <v/>
      </c>
      <c r="CLF118" s="80" t="str">
        <f t="shared" si="140"/>
        <v/>
      </c>
      <c r="CLG118" s="80" t="str">
        <f t="shared" si="140"/>
        <v/>
      </c>
      <c r="CLH118" s="80" t="str">
        <f t="shared" si="140"/>
        <v/>
      </c>
      <c r="CLI118" s="80" t="str">
        <f t="shared" si="140"/>
        <v/>
      </c>
      <c r="CLJ118" s="80" t="str">
        <f t="shared" si="140"/>
        <v/>
      </c>
      <c r="CLK118" s="80" t="str">
        <f t="shared" si="140"/>
        <v/>
      </c>
      <c r="CLL118" s="80" t="str">
        <f t="shared" si="140"/>
        <v/>
      </c>
      <c r="CLM118" s="80" t="str">
        <f t="shared" si="140"/>
        <v/>
      </c>
      <c r="CLN118" s="80" t="str">
        <f t="shared" si="140"/>
        <v/>
      </c>
      <c r="CLO118" s="80" t="str">
        <f t="shared" si="140"/>
        <v/>
      </c>
      <c r="CLP118" s="80" t="str">
        <f t="shared" si="140"/>
        <v/>
      </c>
      <c r="CLQ118" s="80" t="str">
        <f t="shared" si="140"/>
        <v/>
      </c>
      <c r="CLR118" s="80" t="str">
        <f t="shared" si="140"/>
        <v/>
      </c>
      <c r="CLS118" s="80" t="str">
        <f t="shared" si="140"/>
        <v/>
      </c>
      <c r="CLT118" s="80" t="str">
        <f t="shared" si="140"/>
        <v/>
      </c>
      <c r="CLU118" s="80" t="str">
        <f t="shared" si="140"/>
        <v/>
      </c>
      <c r="CLV118" s="80" t="str">
        <f t="shared" si="140"/>
        <v/>
      </c>
      <c r="CLW118" s="80" t="str">
        <f t="shared" si="140"/>
        <v/>
      </c>
      <c r="CLX118" s="80" t="str">
        <f t="shared" si="140"/>
        <v/>
      </c>
      <c r="CLY118" s="80" t="str">
        <f t="shared" si="140"/>
        <v/>
      </c>
      <c r="CLZ118" s="80" t="str">
        <f t="shared" si="140"/>
        <v/>
      </c>
      <c r="CMA118" s="80" t="str">
        <f t="shared" si="140"/>
        <v/>
      </c>
      <c r="CMB118" s="80" t="str">
        <f t="shared" si="140"/>
        <v/>
      </c>
      <c r="CMC118" s="80" t="str">
        <f t="shared" si="140"/>
        <v/>
      </c>
      <c r="CMD118" s="80" t="str">
        <f t="shared" si="140"/>
        <v/>
      </c>
      <c r="CME118" s="80" t="str">
        <f t="shared" si="140"/>
        <v/>
      </c>
      <c r="CMF118" s="80" t="str">
        <f t="shared" si="140"/>
        <v/>
      </c>
      <c r="CMG118" s="80" t="str">
        <f t="shared" si="140"/>
        <v/>
      </c>
      <c r="CMH118" s="80" t="str">
        <f t="shared" si="140"/>
        <v/>
      </c>
      <c r="CMI118" s="80" t="str">
        <f t="shared" si="140"/>
        <v/>
      </c>
      <c r="CMJ118" s="80" t="str">
        <f t="shared" si="140"/>
        <v/>
      </c>
      <c r="CMK118" s="80" t="str">
        <f t="shared" si="140"/>
        <v/>
      </c>
      <c r="CML118" s="80" t="str">
        <f t="shared" si="140"/>
        <v/>
      </c>
      <c r="CMM118" s="80" t="str">
        <f t="shared" si="140"/>
        <v/>
      </c>
      <c r="CMN118" s="80" t="str">
        <f t="shared" si="140"/>
        <v/>
      </c>
      <c r="CMO118" s="80" t="str">
        <f t="shared" si="140"/>
        <v/>
      </c>
      <c r="CMP118" s="80" t="str">
        <f t="shared" si="140"/>
        <v/>
      </c>
      <c r="CMQ118" s="80" t="str">
        <f t="shared" si="140"/>
        <v/>
      </c>
      <c r="CMR118" s="80" t="str">
        <f t="shared" si="140"/>
        <v/>
      </c>
      <c r="CMS118" s="80" t="str">
        <f t="shared" si="140"/>
        <v/>
      </c>
      <c r="CMT118" s="80" t="str">
        <f t="shared" si="140"/>
        <v/>
      </c>
      <c r="CMU118" s="80" t="str">
        <f t="shared" si="140"/>
        <v/>
      </c>
      <c r="CMV118" s="80" t="str">
        <f t="shared" si="140"/>
        <v/>
      </c>
      <c r="CMW118" s="80" t="str">
        <f t="shared" si="140"/>
        <v/>
      </c>
      <c r="CMX118" s="80" t="str">
        <f t="shared" si="140"/>
        <v/>
      </c>
      <c r="CMY118" s="80" t="str">
        <f t="shared" si="140"/>
        <v/>
      </c>
      <c r="CMZ118" s="80" t="str">
        <f t="shared" si="140"/>
        <v/>
      </c>
      <c r="CNA118" s="80" t="str">
        <f t="shared" si="140"/>
        <v/>
      </c>
      <c r="CNB118" s="80" t="str">
        <f t="shared" si="140"/>
        <v/>
      </c>
      <c r="CNC118" s="80" t="str">
        <f t="shared" si="140"/>
        <v/>
      </c>
      <c r="CND118" s="80" t="str">
        <f t="shared" si="140"/>
        <v/>
      </c>
      <c r="CNE118" s="80" t="str">
        <f t="shared" si="140"/>
        <v/>
      </c>
      <c r="CNF118" s="80" t="str">
        <f t="shared" si="140"/>
        <v/>
      </c>
      <c r="CNG118" s="80" t="str">
        <f t="shared" si="140"/>
        <v/>
      </c>
      <c r="CNH118" s="80" t="str">
        <f t="shared" si="140"/>
        <v/>
      </c>
      <c r="CNI118" s="80" t="str">
        <f t="shared" si="140"/>
        <v/>
      </c>
      <c r="CNJ118" s="80" t="str">
        <f t="shared" si="140"/>
        <v/>
      </c>
      <c r="CNK118" s="80" t="str">
        <f t="shared" si="140"/>
        <v/>
      </c>
      <c r="CNL118" s="80" t="str">
        <f t="shared" si="140"/>
        <v/>
      </c>
      <c r="CNM118" s="80" t="str">
        <f t="shared" si="140"/>
        <v/>
      </c>
      <c r="CNN118" s="80" t="str">
        <f t="shared" si="140"/>
        <v/>
      </c>
      <c r="CNO118" s="80" t="str">
        <f t="shared" ref="CNO118:CPZ118" si="141">IF(ISNUMBER(outYear),CNO69+CNO75+CNO81+CNO115,"")</f>
        <v/>
      </c>
      <c r="CNP118" s="80" t="str">
        <f t="shared" si="141"/>
        <v/>
      </c>
      <c r="CNQ118" s="80" t="str">
        <f t="shared" si="141"/>
        <v/>
      </c>
      <c r="CNR118" s="80" t="str">
        <f t="shared" si="141"/>
        <v/>
      </c>
      <c r="CNS118" s="80" t="str">
        <f t="shared" si="141"/>
        <v/>
      </c>
      <c r="CNT118" s="80" t="str">
        <f t="shared" si="141"/>
        <v/>
      </c>
      <c r="CNU118" s="80" t="str">
        <f t="shared" si="141"/>
        <v/>
      </c>
      <c r="CNV118" s="80" t="str">
        <f t="shared" si="141"/>
        <v/>
      </c>
      <c r="CNW118" s="80" t="str">
        <f t="shared" si="141"/>
        <v/>
      </c>
      <c r="CNX118" s="80" t="str">
        <f t="shared" si="141"/>
        <v/>
      </c>
      <c r="CNY118" s="80" t="str">
        <f t="shared" si="141"/>
        <v/>
      </c>
      <c r="CNZ118" s="80" t="str">
        <f t="shared" si="141"/>
        <v/>
      </c>
      <c r="COA118" s="80" t="str">
        <f t="shared" si="141"/>
        <v/>
      </c>
      <c r="COB118" s="80" t="str">
        <f t="shared" si="141"/>
        <v/>
      </c>
      <c r="COC118" s="80" t="str">
        <f t="shared" si="141"/>
        <v/>
      </c>
      <c r="COD118" s="80" t="str">
        <f t="shared" si="141"/>
        <v/>
      </c>
      <c r="COE118" s="80" t="str">
        <f t="shared" si="141"/>
        <v/>
      </c>
      <c r="COF118" s="80" t="str">
        <f t="shared" si="141"/>
        <v/>
      </c>
      <c r="COG118" s="80" t="str">
        <f t="shared" si="141"/>
        <v/>
      </c>
      <c r="COH118" s="80" t="str">
        <f t="shared" si="141"/>
        <v/>
      </c>
      <c r="COI118" s="80" t="str">
        <f t="shared" si="141"/>
        <v/>
      </c>
      <c r="COJ118" s="80" t="str">
        <f t="shared" si="141"/>
        <v/>
      </c>
      <c r="COK118" s="80" t="str">
        <f t="shared" si="141"/>
        <v/>
      </c>
      <c r="COL118" s="80" t="str">
        <f t="shared" si="141"/>
        <v/>
      </c>
      <c r="COM118" s="80" t="str">
        <f t="shared" si="141"/>
        <v/>
      </c>
      <c r="CON118" s="80" t="str">
        <f t="shared" si="141"/>
        <v/>
      </c>
      <c r="COO118" s="80" t="str">
        <f t="shared" si="141"/>
        <v/>
      </c>
      <c r="COP118" s="80" t="str">
        <f t="shared" si="141"/>
        <v/>
      </c>
      <c r="COQ118" s="80" t="str">
        <f t="shared" si="141"/>
        <v/>
      </c>
      <c r="COR118" s="80" t="str">
        <f t="shared" si="141"/>
        <v/>
      </c>
      <c r="COS118" s="80" t="str">
        <f t="shared" si="141"/>
        <v/>
      </c>
      <c r="COT118" s="80" t="str">
        <f t="shared" si="141"/>
        <v/>
      </c>
      <c r="COU118" s="80" t="str">
        <f t="shared" si="141"/>
        <v/>
      </c>
      <c r="COV118" s="80" t="str">
        <f t="shared" si="141"/>
        <v/>
      </c>
      <c r="COW118" s="80" t="str">
        <f t="shared" si="141"/>
        <v/>
      </c>
      <c r="COX118" s="80" t="str">
        <f t="shared" si="141"/>
        <v/>
      </c>
      <c r="COY118" s="80" t="str">
        <f t="shared" si="141"/>
        <v/>
      </c>
      <c r="COZ118" s="80" t="str">
        <f t="shared" si="141"/>
        <v/>
      </c>
      <c r="CPA118" s="80" t="str">
        <f t="shared" si="141"/>
        <v/>
      </c>
      <c r="CPB118" s="80" t="str">
        <f t="shared" si="141"/>
        <v/>
      </c>
      <c r="CPC118" s="80" t="str">
        <f t="shared" si="141"/>
        <v/>
      </c>
      <c r="CPD118" s="80" t="str">
        <f t="shared" si="141"/>
        <v/>
      </c>
      <c r="CPE118" s="80" t="str">
        <f t="shared" si="141"/>
        <v/>
      </c>
      <c r="CPF118" s="80" t="str">
        <f t="shared" si="141"/>
        <v/>
      </c>
      <c r="CPG118" s="80" t="str">
        <f t="shared" si="141"/>
        <v/>
      </c>
      <c r="CPH118" s="80" t="str">
        <f t="shared" si="141"/>
        <v/>
      </c>
      <c r="CPI118" s="80" t="str">
        <f t="shared" si="141"/>
        <v/>
      </c>
      <c r="CPJ118" s="80" t="str">
        <f t="shared" si="141"/>
        <v/>
      </c>
      <c r="CPK118" s="80" t="str">
        <f t="shared" si="141"/>
        <v/>
      </c>
      <c r="CPL118" s="80" t="str">
        <f t="shared" si="141"/>
        <v/>
      </c>
      <c r="CPM118" s="80" t="str">
        <f t="shared" si="141"/>
        <v/>
      </c>
      <c r="CPN118" s="80" t="str">
        <f t="shared" si="141"/>
        <v/>
      </c>
      <c r="CPO118" s="80" t="str">
        <f t="shared" si="141"/>
        <v/>
      </c>
      <c r="CPP118" s="80" t="str">
        <f t="shared" si="141"/>
        <v/>
      </c>
      <c r="CPQ118" s="80" t="str">
        <f t="shared" si="141"/>
        <v/>
      </c>
      <c r="CPR118" s="80" t="str">
        <f t="shared" si="141"/>
        <v/>
      </c>
      <c r="CPS118" s="80" t="str">
        <f t="shared" si="141"/>
        <v/>
      </c>
      <c r="CPT118" s="80" t="str">
        <f t="shared" si="141"/>
        <v/>
      </c>
      <c r="CPU118" s="80" t="str">
        <f t="shared" si="141"/>
        <v/>
      </c>
      <c r="CPV118" s="80" t="str">
        <f t="shared" si="141"/>
        <v/>
      </c>
      <c r="CPW118" s="80" t="str">
        <f t="shared" si="141"/>
        <v/>
      </c>
      <c r="CPX118" s="80" t="str">
        <f t="shared" si="141"/>
        <v/>
      </c>
      <c r="CPY118" s="80" t="str">
        <f t="shared" si="141"/>
        <v/>
      </c>
      <c r="CPZ118" s="80" t="str">
        <f t="shared" si="141"/>
        <v/>
      </c>
      <c r="CQA118" s="80" t="str">
        <f t="shared" ref="CQA118:CSL118" si="142">IF(ISNUMBER(outYear),CQA69+CQA75+CQA81+CQA115,"")</f>
        <v/>
      </c>
      <c r="CQB118" s="80" t="str">
        <f t="shared" si="142"/>
        <v/>
      </c>
      <c r="CQC118" s="80" t="str">
        <f t="shared" si="142"/>
        <v/>
      </c>
      <c r="CQD118" s="80" t="str">
        <f t="shared" si="142"/>
        <v/>
      </c>
      <c r="CQE118" s="80" t="str">
        <f t="shared" si="142"/>
        <v/>
      </c>
      <c r="CQF118" s="80" t="str">
        <f t="shared" si="142"/>
        <v/>
      </c>
      <c r="CQG118" s="80" t="str">
        <f t="shared" si="142"/>
        <v/>
      </c>
      <c r="CQH118" s="80" t="str">
        <f t="shared" si="142"/>
        <v/>
      </c>
      <c r="CQI118" s="80" t="str">
        <f t="shared" si="142"/>
        <v/>
      </c>
      <c r="CQJ118" s="80" t="str">
        <f t="shared" si="142"/>
        <v/>
      </c>
      <c r="CQK118" s="80" t="str">
        <f t="shared" si="142"/>
        <v/>
      </c>
      <c r="CQL118" s="80" t="str">
        <f t="shared" si="142"/>
        <v/>
      </c>
      <c r="CQM118" s="80" t="str">
        <f t="shared" si="142"/>
        <v/>
      </c>
      <c r="CQN118" s="80" t="str">
        <f t="shared" si="142"/>
        <v/>
      </c>
      <c r="CQO118" s="80" t="str">
        <f t="shared" si="142"/>
        <v/>
      </c>
      <c r="CQP118" s="80" t="str">
        <f t="shared" si="142"/>
        <v/>
      </c>
      <c r="CQQ118" s="80" t="str">
        <f t="shared" si="142"/>
        <v/>
      </c>
      <c r="CQR118" s="80" t="str">
        <f t="shared" si="142"/>
        <v/>
      </c>
      <c r="CQS118" s="80" t="str">
        <f t="shared" si="142"/>
        <v/>
      </c>
      <c r="CQT118" s="80" t="str">
        <f t="shared" si="142"/>
        <v/>
      </c>
      <c r="CQU118" s="80" t="str">
        <f t="shared" si="142"/>
        <v/>
      </c>
      <c r="CQV118" s="80" t="str">
        <f t="shared" si="142"/>
        <v/>
      </c>
      <c r="CQW118" s="80" t="str">
        <f t="shared" si="142"/>
        <v/>
      </c>
      <c r="CQX118" s="80" t="str">
        <f t="shared" si="142"/>
        <v/>
      </c>
      <c r="CQY118" s="80" t="str">
        <f t="shared" si="142"/>
        <v/>
      </c>
      <c r="CQZ118" s="80" t="str">
        <f t="shared" si="142"/>
        <v/>
      </c>
      <c r="CRA118" s="80" t="str">
        <f t="shared" si="142"/>
        <v/>
      </c>
      <c r="CRB118" s="80" t="str">
        <f t="shared" si="142"/>
        <v/>
      </c>
      <c r="CRC118" s="80" t="str">
        <f t="shared" si="142"/>
        <v/>
      </c>
      <c r="CRD118" s="80" t="str">
        <f t="shared" si="142"/>
        <v/>
      </c>
      <c r="CRE118" s="80" t="str">
        <f t="shared" si="142"/>
        <v/>
      </c>
      <c r="CRF118" s="80" t="str">
        <f t="shared" si="142"/>
        <v/>
      </c>
      <c r="CRG118" s="80" t="str">
        <f t="shared" si="142"/>
        <v/>
      </c>
      <c r="CRH118" s="80" t="str">
        <f t="shared" si="142"/>
        <v/>
      </c>
      <c r="CRI118" s="80" t="str">
        <f t="shared" si="142"/>
        <v/>
      </c>
      <c r="CRJ118" s="80" t="str">
        <f t="shared" si="142"/>
        <v/>
      </c>
      <c r="CRK118" s="80" t="str">
        <f t="shared" si="142"/>
        <v/>
      </c>
      <c r="CRL118" s="80" t="str">
        <f t="shared" si="142"/>
        <v/>
      </c>
      <c r="CRM118" s="80" t="str">
        <f t="shared" si="142"/>
        <v/>
      </c>
      <c r="CRN118" s="80" t="str">
        <f t="shared" si="142"/>
        <v/>
      </c>
      <c r="CRO118" s="80" t="str">
        <f t="shared" si="142"/>
        <v/>
      </c>
      <c r="CRP118" s="80" t="str">
        <f t="shared" si="142"/>
        <v/>
      </c>
      <c r="CRQ118" s="80" t="str">
        <f t="shared" si="142"/>
        <v/>
      </c>
      <c r="CRR118" s="80" t="str">
        <f t="shared" si="142"/>
        <v/>
      </c>
      <c r="CRS118" s="80" t="str">
        <f t="shared" si="142"/>
        <v/>
      </c>
      <c r="CRT118" s="80" t="str">
        <f t="shared" si="142"/>
        <v/>
      </c>
      <c r="CRU118" s="80" t="str">
        <f t="shared" si="142"/>
        <v/>
      </c>
      <c r="CRV118" s="80" t="str">
        <f t="shared" si="142"/>
        <v/>
      </c>
      <c r="CRW118" s="80" t="str">
        <f t="shared" si="142"/>
        <v/>
      </c>
      <c r="CRX118" s="80" t="str">
        <f t="shared" si="142"/>
        <v/>
      </c>
      <c r="CRY118" s="80" t="str">
        <f t="shared" si="142"/>
        <v/>
      </c>
      <c r="CRZ118" s="80" t="str">
        <f t="shared" si="142"/>
        <v/>
      </c>
      <c r="CSA118" s="80" t="str">
        <f t="shared" si="142"/>
        <v/>
      </c>
      <c r="CSB118" s="80" t="str">
        <f t="shared" si="142"/>
        <v/>
      </c>
      <c r="CSC118" s="80" t="str">
        <f t="shared" si="142"/>
        <v/>
      </c>
      <c r="CSD118" s="80" t="str">
        <f t="shared" si="142"/>
        <v/>
      </c>
      <c r="CSE118" s="80" t="str">
        <f t="shared" si="142"/>
        <v/>
      </c>
      <c r="CSF118" s="80" t="str">
        <f t="shared" si="142"/>
        <v/>
      </c>
      <c r="CSG118" s="80" t="str">
        <f t="shared" si="142"/>
        <v/>
      </c>
      <c r="CSH118" s="80" t="str">
        <f t="shared" si="142"/>
        <v/>
      </c>
      <c r="CSI118" s="80" t="str">
        <f t="shared" si="142"/>
        <v/>
      </c>
      <c r="CSJ118" s="80" t="str">
        <f t="shared" si="142"/>
        <v/>
      </c>
      <c r="CSK118" s="80" t="str">
        <f t="shared" si="142"/>
        <v/>
      </c>
      <c r="CSL118" s="80" t="str">
        <f t="shared" si="142"/>
        <v/>
      </c>
      <c r="CSM118" s="80" t="str">
        <f t="shared" ref="CSM118:CUX118" si="143">IF(ISNUMBER(outYear),CSM69+CSM75+CSM81+CSM115,"")</f>
        <v/>
      </c>
      <c r="CSN118" s="80" t="str">
        <f t="shared" si="143"/>
        <v/>
      </c>
      <c r="CSO118" s="80" t="str">
        <f t="shared" si="143"/>
        <v/>
      </c>
      <c r="CSP118" s="80" t="str">
        <f t="shared" si="143"/>
        <v/>
      </c>
      <c r="CSQ118" s="80" t="str">
        <f t="shared" si="143"/>
        <v/>
      </c>
      <c r="CSR118" s="80" t="str">
        <f t="shared" si="143"/>
        <v/>
      </c>
      <c r="CSS118" s="80" t="str">
        <f t="shared" si="143"/>
        <v/>
      </c>
      <c r="CST118" s="80" t="str">
        <f t="shared" si="143"/>
        <v/>
      </c>
      <c r="CSU118" s="80" t="str">
        <f t="shared" si="143"/>
        <v/>
      </c>
      <c r="CSV118" s="80" t="str">
        <f t="shared" si="143"/>
        <v/>
      </c>
      <c r="CSW118" s="80" t="str">
        <f t="shared" si="143"/>
        <v/>
      </c>
      <c r="CSX118" s="80" t="str">
        <f t="shared" si="143"/>
        <v/>
      </c>
      <c r="CSY118" s="80" t="str">
        <f t="shared" si="143"/>
        <v/>
      </c>
      <c r="CSZ118" s="80" t="str">
        <f t="shared" si="143"/>
        <v/>
      </c>
      <c r="CTA118" s="80" t="str">
        <f t="shared" si="143"/>
        <v/>
      </c>
      <c r="CTB118" s="80" t="str">
        <f t="shared" si="143"/>
        <v/>
      </c>
      <c r="CTC118" s="80" t="str">
        <f t="shared" si="143"/>
        <v/>
      </c>
      <c r="CTD118" s="80" t="str">
        <f t="shared" si="143"/>
        <v/>
      </c>
      <c r="CTE118" s="80" t="str">
        <f t="shared" si="143"/>
        <v/>
      </c>
      <c r="CTF118" s="80" t="str">
        <f t="shared" si="143"/>
        <v/>
      </c>
      <c r="CTG118" s="80" t="str">
        <f t="shared" si="143"/>
        <v/>
      </c>
      <c r="CTH118" s="80" t="str">
        <f t="shared" si="143"/>
        <v/>
      </c>
      <c r="CTI118" s="80" t="str">
        <f t="shared" si="143"/>
        <v/>
      </c>
      <c r="CTJ118" s="80" t="str">
        <f t="shared" si="143"/>
        <v/>
      </c>
      <c r="CTK118" s="80" t="str">
        <f t="shared" si="143"/>
        <v/>
      </c>
      <c r="CTL118" s="80" t="str">
        <f t="shared" si="143"/>
        <v/>
      </c>
      <c r="CTM118" s="80" t="str">
        <f t="shared" si="143"/>
        <v/>
      </c>
      <c r="CTN118" s="80" t="str">
        <f t="shared" si="143"/>
        <v/>
      </c>
      <c r="CTO118" s="80" t="str">
        <f t="shared" si="143"/>
        <v/>
      </c>
      <c r="CTP118" s="80" t="str">
        <f t="shared" si="143"/>
        <v/>
      </c>
      <c r="CTQ118" s="80" t="str">
        <f t="shared" si="143"/>
        <v/>
      </c>
      <c r="CTR118" s="80" t="str">
        <f t="shared" si="143"/>
        <v/>
      </c>
      <c r="CTS118" s="80" t="str">
        <f t="shared" si="143"/>
        <v/>
      </c>
      <c r="CTT118" s="80" t="str">
        <f t="shared" si="143"/>
        <v/>
      </c>
      <c r="CTU118" s="80" t="str">
        <f t="shared" si="143"/>
        <v/>
      </c>
      <c r="CTV118" s="80" t="str">
        <f t="shared" si="143"/>
        <v/>
      </c>
      <c r="CTW118" s="80" t="str">
        <f t="shared" si="143"/>
        <v/>
      </c>
      <c r="CTX118" s="80" t="str">
        <f t="shared" si="143"/>
        <v/>
      </c>
      <c r="CTY118" s="80" t="str">
        <f t="shared" si="143"/>
        <v/>
      </c>
      <c r="CTZ118" s="80" t="str">
        <f t="shared" si="143"/>
        <v/>
      </c>
      <c r="CUA118" s="80" t="str">
        <f t="shared" si="143"/>
        <v/>
      </c>
      <c r="CUB118" s="80" t="str">
        <f t="shared" si="143"/>
        <v/>
      </c>
      <c r="CUC118" s="80" t="str">
        <f t="shared" si="143"/>
        <v/>
      </c>
      <c r="CUD118" s="80" t="str">
        <f t="shared" si="143"/>
        <v/>
      </c>
      <c r="CUE118" s="80" t="str">
        <f t="shared" si="143"/>
        <v/>
      </c>
      <c r="CUF118" s="80" t="str">
        <f t="shared" si="143"/>
        <v/>
      </c>
      <c r="CUG118" s="80" t="str">
        <f t="shared" si="143"/>
        <v/>
      </c>
      <c r="CUH118" s="80" t="str">
        <f t="shared" si="143"/>
        <v/>
      </c>
      <c r="CUI118" s="80" t="str">
        <f t="shared" si="143"/>
        <v/>
      </c>
      <c r="CUJ118" s="80" t="str">
        <f t="shared" si="143"/>
        <v/>
      </c>
      <c r="CUK118" s="80" t="str">
        <f t="shared" si="143"/>
        <v/>
      </c>
      <c r="CUL118" s="80" t="str">
        <f t="shared" si="143"/>
        <v/>
      </c>
      <c r="CUM118" s="80" t="str">
        <f t="shared" si="143"/>
        <v/>
      </c>
      <c r="CUN118" s="80" t="str">
        <f t="shared" si="143"/>
        <v/>
      </c>
      <c r="CUO118" s="80" t="str">
        <f t="shared" si="143"/>
        <v/>
      </c>
      <c r="CUP118" s="80" t="str">
        <f t="shared" si="143"/>
        <v/>
      </c>
      <c r="CUQ118" s="80" t="str">
        <f t="shared" si="143"/>
        <v/>
      </c>
      <c r="CUR118" s="80" t="str">
        <f t="shared" si="143"/>
        <v/>
      </c>
      <c r="CUS118" s="80" t="str">
        <f t="shared" si="143"/>
        <v/>
      </c>
      <c r="CUT118" s="80" t="str">
        <f t="shared" si="143"/>
        <v/>
      </c>
      <c r="CUU118" s="80" t="str">
        <f t="shared" si="143"/>
        <v/>
      </c>
      <c r="CUV118" s="80" t="str">
        <f t="shared" si="143"/>
        <v/>
      </c>
      <c r="CUW118" s="80" t="str">
        <f t="shared" si="143"/>
        <v/>
      </c>
      <c r="CUX118" s="80" t="str">
        <f t="shared" si="143"/>
        <v/>
      </c>
      <c r="CUY118" s="80" t="str">
        <f t="shared" ref="CUY118:CXJ118" si="144">IF(ISNUMBER(outYear),CUY69+CUY75+CUY81+CUY115,"")</f>
        <v/>
      </c>
      <c r="CUZ118" s="80" t="str">
        <f t="shared" si="144"/>
        <v/>
      </c>
      <c r="CVA118" s="80" t="str">
        <f t="shared" si="144"/>
        <v/>
      </c>
      <c r="CVB118" s="80" t="str">
        <f t="shared" si="144"/>
        <v/>
      </c>
      <c r="CVC118" s="80" t="str">
        <f t="shared" si="144"/>
        <v/>
      </c>
      <c r="CVD118" s="80" t="str">
        <f t="shared" si="144"/>
        <v/>
      </c>
      <c r="CVE118" s="80" t="str">
        <f t="shared" si="144"/>
        <v/>
      </c>
      <c r="CVF118" s="80" t="str">
        <f t="shared" si="144"/>
        <v/>
      </c>
      <c r="CVG118" s="80" t="str">
        <f t="shared" si="144"/>
        <v/>
      </c>
      <c r="CVH118" s="80" t="str">
        <f t="shared" si="144"/>
        <v/>
      </c>
      <c r="CVI118" s="80" t="str">
        <f t="shared" si="144"/>
        <v/>
      </c>
      <c r="CVJ118" s="80" t="str">
        <f t="shared" si="144"/>
        <v/>
      </c>
      <c r="CVK118" s="80" t="str">
        <f t="shared" si="144"/>
        <v/>
      </c>
      <c r="CVL118" s="80" t="str">
        <f t="shared" si="144"/>
        <v/>
      </c>
      <c r="CVM118" s="80" t="str">
        <f t="shared" si="144"/>
        <v/>
      </c>
      <c r="CVN118" s="80" t="str">
        <f t="shared" si="144"/>
        <v/>
      </c>
      <c r="CVO118" s="80" t="str">
        <f t="shared" si="144"/>
        <v/>
      </c>
      <c r="CVP118" s="80" t="str">
        <f t="shared" si="144"/>
        <v/>
      </c>
      <c r="CVQ118" s="80" t="str">
        <f t="shared" si="144"/>
        <v/>
      </c>
      <c r="CVR118" s="80" t="str">
        <f t="shared" si="144"/>
        <v/>
      </c>
      <c r="CVS118" s="80" t="str">
        <f t="shared" si="144"/>
        <v/>
      </c>
      <c r="CVT118" s="80" t="str">
        <f t="shared" si="144"/>
        <v/>
      </c>
      <c r="CVU118" s="80" t="str">
        <f t="shared" si="144"/>
        <v/>
      </c>
      <c r="CVV118" s="80" t="str">
        <f t="shared" si="144"/>
        <v/>
      </c>
      <c r="CVW118" s="80" t="str">
        <f t="shared" si="144"/>
        <v/>
      </c>
      <c r="CVX118" s="80" t="str">
        <f t="shared" si="144"/>
        <v/>
      </c>
      <c r="CVY118" s="80" t="str">
        <f t="shared" si="144"/>
        <v/>
      </c>
      <c r="CVZ118" s="80" t="str">
        <f t="shared" si="144"/>
        <v/>
      </c>
      <c r="CWA118" s="80" t="str">
        <f t="shared" si="144"/>
        <v/>
      </c>
      <c r="CWB118" s="80" t="str">
        <f t="shared" si="144"/>
        <v/>
      </c>
      <c r="CWC118" s="80" t="str">
        <f t="shared" si="144"/>
        <v/>
      </c>
      <c r="CWD118" s="80" t="str">
        <f t="shared" si="144"/>
        <v/>
      </c>
      <c r="CWE118" s="80" t="str">
        <f t="shared" si="144"/>
        <v/>
      </c>
      <c r="CWF118" s="80" t="str">
        <f t="shared" si="144"/>
        <v/>
      </c>
      <c r="CWG118" s="80" t="str">
        <f t="shared" si="144"/>
        <v/>
      </c>
      <c r="CWH118" s="80" t="str">
        <f t="shared" si="144"/>
        <v/>
      </c>
      <c r="CWI118" s="80" t="str">
        <f t="shared" si="144"/>
        <v/>
      </c>
      <c r="CWJ118" s="80" t="str">
        <f t="shared" si="144"/>
        <v/>
      </c>
      <c r="CWK118" s="80" t="str">
        <f t="shared" si="144"/>
        <v/>
      </c>
      <c r="CWL118" s="80" t="str">
        <f t="shared" si="144"/>
        <v/>
      </c>
      <c r="CWM118" s="80" t="str">
        <f t="shared" si="144"/>
        <v/>
      </c>
      <c r="CWN118" s="80" t="str">
        <f t="shared" si="144"/>
        <v/>
      </c>
      <c r="CWO118" s="80" t="str">
        <f t="shared" si="144"/>
        <v/>
      </c>
      <c r="CWP118" s="80" t="str">
        <f t="shared" si="144"/>
        <v/>
      </c>
      <c r="CWQ118" s="80" t="str">
        <f t="shared" si="144"/>
        <v/>
      </c>
      <c r="CWR118" s="80" t="str">
        <f t="shared" si="144"/>
        <v/>
      </c>
      <c r="CWS118" s="80" t="str">
        <f t="shared" si="144"/>
        <v/>
      </c>
      <c r="CWT118" s="80" t="str">
        <f t="shared" si="144"/>
        <v/>
      </c>
      <c r="CWU118" s="80" t="str">
        <f t="shared" si="144"/>
        <v/>
      </c>
      <c r="CWV118" s="80" t="str">
        <f t="shared" si="144"/>
        <v/>
      </c>
      <c r="CWW118" s="80" t="str">
        <f t="shared" si="144"/>
        <v/>
      </c>
      <c r="CWX118" s="80" t="str">
        <f t="shared" si="144"/>
        <v/>
      </c>
      <c r="CWY118" s="80" t="str">
        <f t="shared" si="144"/>
        <v/>
      </c>
      <c r="CWZ118" s="80" t="str">
        <f t="shared" si="144"/>
        <v/>
      </c>
      <c r="CXA118" s="80" t="str">
        <f t="shared" si="144"/>
        <v/>
      </c>
      <c r="CXB118" s="80" t="str">
        <f t="shared" si="144"/>
        <v/>
      </c>
      <c r="CXC118" s="80" t="str">
        <f t="shared" si="144"/>
        <v/>
      </c>
      <c r="CXD118" s="80" t="str">
        <f t="shared" si="144"/>
        <v/>
      </c>
      <c r="CXE118" s="80" t="str">
        <f t="shared" si="144"/>
        <v/>
      </c>
      <c r="CXF118" s="80" t="str">
        <f t="shared" si="144"/>
        <v/>
      </c>
      <c r="CXG118" s="80" t="str">
        <f t="shared" si="144"/>
        <v/>
      </c>
      <c r="CXH118" s="80" t="str">
        <f t="shared" si="144"/>
        <v/>
      </c>
      <c r="CXI118" s="80" t="str">
        <f t="shared" si="144"/>
        <v/>
      </c>
      <c r="CXJ118" s="80" t="str">
        <f t="shared" si="144"/>
        <v/>
      </c>
      <c r="CXK118" s="80" t="str">
        <f t="shared" ref="CXK118:CZV118" si="145">IF(ISNUMBER(outYear),CXK69+CXK75+CXK81+CXK115,"")</f>
        <v/>
      </c>
      <c r="CXL118" s="80" t="str">
        <f t="shared" si="145"/>
        <v/>
      </c>
      <c r="CXM118" s="80" t="str">
        <f t="shared" si="145"/>
        <v/>
      </c>
      <c r="CXN118" s="80" t="str">
        <f t="shared" si="145"/>
        <v/>
      </c>
      <c r="CXO118" s="80" t="str">
        <f t="shared" si="145"/>
        <v/>
      </c>
      <c r="CXP118" s="80" t="str">
        <f t="shared" si="145"/>
        <v/>
      </c>
      <c r="CXQ118" s="80" t="str">
        <f t="shared" si="145"/>
        <v/>
      </c>
      <c r="CXR118" s="80" t="str">
        <f t="shared" si="145"/>
        <v/>
      </c>
      <c r="CXS118" s="80" t="str">
        <f t="shared" si="145"/>
        <v/>
      </c>
      <c r="CXT118" s="80" t="str">
        <f t="shared" si="145"/>
        <v/>
      </c>
      <c r="CXU118" s="80" t="str">
        <f t="shared" si="145"/>
        <v/>
      </c>
      <c r="CXV118" s="80" t="str">
        <f t="shared" si="145"/>
        <v/>
      </c>
      <c r="CXW118" s="80" t="str">
        <f t="shared" si="145"/>
        <v/>
      </c>
      <c r="CXX118" s="80" t="str">
        <f t="shared" si="145"/>
        <v/>
      </c>
      <c r="CXY118" s="80" t="str">
        <f t="shared" si="145"/>
        <v/>
      </c>
      <c r="CXZ118" s="80" t="str">
        <f t="shared" si="145"/>
        <v/>
      </c>
      <c r="CYA118" s="80" t="str">
        <f t="shared" si="145"/>
        <v/>
      </c>
      <c r="CYB118" s="80" t="str">
        <f t="shared" si="145"/>
        <v/>
      </c>
      <c r="CYC118" s="80" t="str">
        <f t="shared" si="145"/>
        <v/>
      </c>
      <c r="CYD118" s="80" t="str">
        <f t="shared" si="145"/>
        <v/>
      </c>
      <c r="CYE118" s="80" t="str">
        <f t="shared" si="145"/>
        <v/>
      </c>
      <c r="CYF118" s="80" t="str">
        <f t="shared" si="145"/>
        <v/>
      </c>
      <c r="CYG118" s="80" t="str">
        <f t="shared" si="145"/>
        <v/>
      </c>
      <c r="CYH118" s="80" t="str">
        <f t="shared" si="145"/>
        <v/>
      </c>
      <c r="CYI118" s="80" t="str">
        <f t="shared" si="145"/>
        <v/>
      </c>
      <c r="CYJ118" s="80" t="str">
        <f t="shared" si="145"/>
        <v/>
      </c>
      <c r="CYK118" s="80" t="str">
        <f t="shared" si="145"/>
        <v/>
      </c>
      <c r="CYL118" s="80" t="str">
        <f t="shared" si="145"/>
        <v/>
      </c>
      <c r="CYM118" s="80" t="str">
        <f t="shared" si="145"/>
        <v/>
      </c>
      <c r="CYN118" s="80" t="str">
        <f t="shared" si="145"/>
        <v/>
      </c>
      <c r="CYO118" s="80" t="str">
        <f t="shared" si="145"/>
        <v/>
      </c>
      <c r="CYP118" s="80" t="str">
        <f t="shared" si="145"/>
        <v/>
      </c>
      <c r="CYQ118" s="80" t="str">
        <f t="shared" si="145"/>
        <v/>
      </c>
      <c r="CYR118" s="80" t="str">
        <f t="shared" si="145"/>
        <v/>
      </c>
      <c r="CYS118" s="80" t="str">
        <f t="shared" si="145"/>
        <v/>
      </c>
      <c r="CYT118" s="80" t="str">
        <f t="shared" si="145"/>
        <v/>
      </c>
      <c r="CYU118" s="80" t="str">
        <f t="shared" si="145"/>
        <v/>
      </c>
      <c r="CYV118" s="80" t="str">
        <f t="shared" si="145"/>
        <v/>
      </c>
      <c r="CYW118" s="80" t="str">
        <f t="shared" si="145"/>
        <v/>
      </c>
      <c r="CYX118" s="80" t="str">
        <f t="shared" si="145"/>
        <v/>
      </c>
      <c r="CYY118" s="80" t="str">
        <f t="shared" si="145"/>
        <v/>
      </c>
      <c r="CYZ118" s="80" t="str">
        <f t="shared" si="145"/>
        <v/>
      </c>
      <c r="CZA118" s="80" t="str">
        <f t="shared" si="145"/>
        <v/>
      </c>
      <c r="CZB118" s="80" t="str">
        <f t="shared" si="145"/>
        <v/>
      </c>
      <c r="CZC118" s="80" t="str">
        <f t="shared" si="145"/>
        <v/>
      </c>
      <c r="CZD118" s="80" t="str">
        <f t="shared" si="145"/>
        <v/>
      </c>
      <c r="CZE118" s="80" t="str">
        <f t="shared" si="145"/>
        <v/>
      </c>
      <c r="CZF118" s="80" t="str">
        <f t="shared" si="145"/>
        <v/>
      </c>
      <c r="CZG118" s="80" t="str">
        <f t="shared" si="145"/>
        <v/>
      </c>
      <c r="CZH118" s="80" t="str">
        <f t="shared" si="145"/>
        <v/>
      </c>
      <c r="CZI118" s="80" t="str">
        <f t="shared" si="145"/>
        <v/>
      </c>
      <c r="CZJ118" s="80" t="str">
        <f t="shared" si="145"/>
        <v/>
      </c>
      <c r="CZK118" s="80" t="str">
        <f t="shared" si="145"/>
        <v/>
      </c>
      <c r="CZL118" s="80" t="str">
        <f t="shared" si="145"/>
        <v/>
      </c>
      <c r="CZM118" s="80" t="str">
        <f t="shared" si="145"/>
        <v/>
      </c>
      <c r="CZN118" s="80" t="str">
        <f t="shared" si="145"/>
        <v/>
      </c>
      <c r="CZO118" s="80" t="str">
        <f t="shared" si="145"/>
        <v/>
      </c>
      <c r="CZP118" s="80" t="str">
        <f t="shared" si="145"/>
        <v/>
      </c>
      <c r="CZQ118" s="80" t="str">
        <f t="shared" si="145"/>
        <v/>
      </c>
      <c r="CZR118" s="80" t="str">
        <f t="shared" si="145"/>
        <v/>
      </c>
      <c r="CZS118" s="80" t="str">
        <f t="shared" si="145"/>
        <v/>
      </c>
      <c r="CZT118" s="80" t="str">
        <f t="shared" si="145"/>
        <v/>
      </c>
      <c r="CZU118" s="80" t="str">
        <f t="shared" si="145"/>
        <v/>
      </c>
      <c r="CZV118" s="80" t="str">
        <f t="shared" si="145"/>
        <v/>
      </c>
      <c r="CZW118" s="80" t="str">
        <f t="shared" ref="CZW118:DCH118" si="146">IF(ISNUMBER(outYear),CZW69+CZW75+CZW81+CZW115,"")</f>
        <v/>
      </c>
      <c r="CZX118" s="80" t="str">
        <f t="shared" si="146"/>
        <v/>
      </c>
      <c r="CZY118" s="80" t="str">
        <f t="shared" si="146"/>
        <v/>
      </c>
      <c r="CZZ118" s="80" t="str">
        <f t="shared" si="146"/>
        <v/>
      </c>
      <c r="DAA118" s="80" t="str">
        <f t="shared" si="146"/>
        <v/>
      </c>
      <c r="DAB118" s="80" t="str">
        <f t="shared" si="146"/>
        <v/>
      </c>
      <c r="DAC118" s="80" t="str">
        <f t="shared" si="146"/>
        <v/>
      </c>
      <c r="DAD118" s="80" t="str">
        <f t="shared" si="146"/>
        <v/>
      </c>
      <c r="DAE118" s="80" t="str">
        <f t="shared" si="146"/>
        <v/>
      </c>
      <c r="DAF118" s="80" t="str">
        <f t="shared" si="146"/>
        <v/>
      </c>
      <c r="DAG118" s="80" t="str">
        <f t="shared" si="146"/>
        <v/>
      </c>
      <c r="DAH118" s="80" t="str">
        <f t="shared" si="146"/>
        <v/>
      </c>
      <c r="DAI118" s="80" t="str">
        <f t="shared" si="146"/>
        <v/>
      </c>
      <c r="DAJ118" s="80" t="str">
        <f t="shared" si="146"/>
        <v/>
      </c>
      <c r="DAK118" s="80" t="str">
        <f t="shared" si="146"/>
        <v/>
      </c>
      <c r="DAL118" s="80" t="str">
        <f t="shared" si="146"/>
        <v/>
      </c>
      <c r="DAM118" s="80" t="str">
        <f t="shared" si="146"/>
        <v/>
      </c>
      <c r="DAN118" s="80" t="str">
        <f t="shared" si="146"/>
        <v/>
      </c>
      <c r="DAO118" s="80" t="str">
        <f t="shared" si="146"/>
        <v/>
      </c>
      <c r="DAP118" s="80" t="str">
        <f t="shared" si="146"/>
        <v/>
      </c>
      <c r="DAQ118" s="80" t="str">
        <f t="shared" si="146"/>
        <v/>
      </c>
      <c r="DAR118" s="80" t="str">
        <f t="shared" si="146"/>
        <v/>
      </c>
      <c r="DAS118" s="80" t="str">
        <f t="shared" si="146"/>
        <v/>
      </c>
      <c r="DAT118" s="80" t="str">
        <f t="shared" si="146"/>
        <v/>
      </c>
      <c r="DAU118" s="80" t="str">
        <f t="shared" si="146"/>
        <v/>
      </c>
      <c r="DAV118" s="80" t="str">
        <f t="shared" si="146"/>
        <v/>
      </c>
      <c r="DAW118" s="80" t="str">
        <f t="shared" si="146"/>
        <v/>
      </c>
      <c r="DAX118" s="80" t="str">
        <f t="shared" si="146"/>
        <v/>
      </c>
      <c r="DAY118" s="80" t="str">
        <f t="shared" si="146"/>
        <v/>
      </c>
      <c r="DAZ118" s="80" t="str">
        <f t="shared" si="146"/>
        <v/>
      </c>
      <c r="DBA118" s="80" t="str">
        <f t="shared" si="146"/>
        <v/>
      </c>
      <c r="DBB118" s="80" t="str">
        <f t="shared" si="146"/>
        <v/>
      </c>
      <c r="DBC118" s="80" t="str">
        <f t="shared" si="146"/>
        <v/>
      </c>
      <c r="DBD118" s="80" t="str">
        <f t="shared" si="146"/>
        <v/>
      </c>
      <c r="DBE118" s="80" t="str">
        <f t="shared" si="146"/>
        <v/>
      </c>
      <c r="DBF118" s="80" t="str">
        <f t="shared" si="146"/>
        <v/>
      </c>
      <c r="DBG118" s="80" t="str">
        <f t="shared" si="146"/>
        <v/>
      </c>
      <c r="DBH118" s="80" t="str">
        <f t="shared" si="146"/>
        <v/>
      </c>
      <c r="DBI118" s="80" t="str">
        <f t="shared" si="146"/>
        <v/>
      </c>
      <c r="DBJ118" s="80" t="str">
        <f t="shared" si="146"/>
        <v/>
      </c>
      <c r="DBK118" s="80" t="str">
        <f t="shared" si="146"/>
        <v/>
      </c>
      <c r="DBL118" s="80" t="str">
        <f t="shared" si="146"/>
        <v/>
      </c>
      <c r="DBM118" s="80" t="str">
        <f t="shared" si="146"/>
        <v/>
      </c>
      <c r="DBN118" s="80" t="str">
        <f t="shared" si="146"/>
        <v/>
      </c>
      <c r="DBO118" s="80" t="str">
        <f t="shared" si="146"/>
        <v/>
      </c>
      <c r="DBP118" s="80" t="str">
        <f t="shared" si="146"/>
        <v/>
      </c>
      <c r="DBQ118" s="80" t="str">
        <f t="shared" si="146"/>
        <v/>
      </c>
      <c r="DBR118" s="80" t="str">
        <f t="shared" si="146"/>
        <v/>
      </c>
      <c r="DBS118" s="80" t="str">
        <f t="shared" si="146"/>
        <v/>
      </c>
      <c r="DBT118" s="80" t="str">
        <f t="shared" si="146"/>
        <v/>
      </c>
      <c r="DBU118" s="80" t="str">
        <f t="shared" si="146"/>
        <v/>
      </c>
      <c r="DBV118" s="80" t="str">
        <f t="shared" si="146"/>
        <v/>
      </c>
      <c r="DBW118" s="80" t="str">
        <f t="shared" si="146"/>
        <v/>
      </c>
      <c r="DBX118" s="80" t="str">
        <f t="shared" si="146"/>
        <v/>
      </c>
      <c r="DBY118" s="80" t="str">
        <f t="shared" si="146"/>
        <v/>
      </c>
      <c r="DBZ118" s="80" t="str">
        <f t="shared" si="146"/>
        <v/>
      </c>
      <c r="DCA118" s="80" t="str">
        <f t="shared" si="146"/>
        <v/>
      </c>
      <c r="DCB118" s="80" t="str">
        <f t="shared" si="146"/>
        <v/>
      </c>
      <c r="DCC118" s="80" t="str">
        <f t="shared" si="146"/>
        <v/>
      </c>
      <c r="DCD118" s="80" t="str">
        <f t="shared" si="146"/>
        <v/>
      </c>
      <c r="DCE118" s="80" t="str">
        <f t="shared" si="146"/>
        <v/>
      </c>
      <c r="DCF118" s="80" t="str">
        <f t="shared" si="146"/>
        <v/>
      </c>
      <c r="DCG118" s="80" t="str">
        <f t="shared" si="146"/>
        <v/>
      </c>
      <c r="DCH118" s="80" t="str">
        <f t="shared" si="146"/>
        <v/>
      </c>
      <c r="DCI118" s="80" t="str">
        <f t="shared" ref="DCI118:DET118" si="147">IF(ISNUMBER(outYear),DCI69+DCI75+DCI81+DCI115,"")</f>
        <v/>
      </c>
      <c r="DCJ118" s="80" t="str">
        <f t="shared" si="147"/>
        <v/>
      </c>
      <c r="DCK118" s="80" t="str">
        <f t="shared" si="147"/>
        <v/>
      </c>
      <c r="DCL118" s="80" t="str">
        <f t="shared" si="147"/>
        <v/>
      </c>
      <c r="DCM118" s="80" t="str">
        <f t="shared" si="147"/>
        <v/>
      </c>
      <c r="DCN118" s="80" t="str">
        <f t="shared" si="147"/>
        <v/>
      </c>
      <c r="DCO118" s="80" t="str">
        <f t="shared" si="147"/>
        <v/>
      </c>
      <c r="DCP118" s="80" t="str">
        <f t="shared" si="147"/>
        <v/>
      </c>
      <c r="DCQ118" s="80" t="str">
        <f t="shared" si="147"/>
        <v/>
      </c>
      <c r="DCR118" s="80" t="str">
        <f t="shared" si="147"/>
        <v/>
      </c>
      <c r="DCS118" s="80" t="str">
        <f t="shared" si="147"/>
        <v/>
      </c>
      <c r="DCT118" s="80" t="str">
        <f t="shared" si="147"/>
        <v/>
      </c>
      <c r="DCU118" s="80" t="str">
        <f t="shared" si="147"/>
        <v/>
      </c>
      <c r="DCV118" s="80" t="str">
        <f t="shared" si="147"/>
        <v/>
      </c>
      <c r="DCW118" s="80" t="str">
        <f t="shared" si="147"/>
        <v/>
      </c>
      <c r="DCX118" s="80" t="str">
        <f t="shared" si="147"/>
        <v/>
      </c>
      <c r="DCY118" s="80" t="str">
        <f t="shared" si="147"/>
        <v/>
      </c>
      <c r="DCZ118" s="80" t="str">
        <f t="shared" si="147"/>
        <v/>
      </c>
      <c r="DDA118" s="80" t="str">
        <f t="shared" si="147"/>
        <v/>
      </c>
      <c r="DDB118" s="80" t="str">
        <f t="shared" si="147"/>
        <v/>
      </c>
      <c r="DDC118" s="80" t="str">
        <f t="shared" si="147"/>
        <v/>
      </c>
      <c r="DDD118" s="80" t="str">
        <f t="shared" si="147"/>
        <v/>
      </c>
      <c r="DDE118" s="80" t="str">
        <f t="shared" si="147"/>
        <v/>
      </c>
      <c r="DDF118" s="80" t="str">
        <f t="shared" si="147"/>
        <v/>
      </c>
      <c r="DDG118" s="80" t="str">
        <f t="shared" si="147"/>
        <v/>
      </c>
      <c r="DDH118" s="80" t="str">
        <f t="shared" si="147"/>
        <v/>
      </c>
      <c r="DDI118" s="80" t="str">
        <f t="shared" si="147"/>
        <v/>
      </c>
      <c r="DDJ118" s="80" t="str">
        <f t="shared" si="147"/>
        <v/>
      </c>
      <c r="DDK118" s="80" t="str">
        <f t="shared" si="147"/>
        <v/>
      </c>
      <c r="DDL118" s="80" t="str">
        <f t="shared" si="147"/>
        <v/>
      </c>
      <c r="DDM118" s="80" t="str">
        <f t="shared" si="147"/>
        <v/>
      </c>
      <c r="DDN118" s="80" t="str">
        <f t="shared" si="147"/>
        <v/>
      </c>
      <c r="DDO118" s="80" t="str">
        <f t="shared" si="147"/>
        <v/>
      </c>
      <c r="DDP118" s="80" t="str">
        <f t="shared" si="147"/>
        <v/>
      </c>
      <c r="DDQ118" s="80" t="str">
        <f t="shared" si="147"/>
        <v/>
      </c>
      <c r="DDR118" s="80" t="str">
        <f t="shared" si="147"/>
        <v/>
      </c>
      <c r="DDS118" s="80" t="str">
        <f t="shared" si="147"/>
        <v/>
      </c>
      <c r="DDT118" s="80" t="str">
        <f t="shared" si="147"/>
        <v/>
      </c>
      <c r="DDU118" s="80" t="str">
        <f t="shared" si="147"/>
        <v/>
      </c>
      <c r="DDV118" s="80" t="str">
        <f t="shared" si="147"/>
        <v/>
      </c>
      <c r="DDW118" s="80" t="str">
        <f t="shared" si="147"/>
        <v/>
      </c>
      <c r="DDX118" s="80" t="str">
        <f t="shared" si="147"/>
        <v/>
      </c>
      <c r="DDY118" s="80" t="str">
        <f t="shared" si="147"/>
        <v/>
      </c>
      <c r="DDZ118" s="80" t="str">
        <f t="shared" si="147"/>
        <v/>
      </c>
      <c r="DEA118" s="80" t="str">
        <f t="shared" si="147"/>
        <v/>
      </c>
      <c r="DEB118" s="80" t="str">
        <f t="shared" si="147"/>
        <v/>
      </c>
      <c r="DEC118" s="80" t="str">
        <f t="shared" si="147"/>
        <v/>
      </c>
      <c r="DED118" s="80" t="str">
        <f t="shared" si="147"/>
        <v/>
      </c>
      <c r="DEE118" s="80" t="str">
        <f t="shared" si="147"/>
        <v/>
      </c>
      <c r="DEF118" s="80" t="str">
        <f t="shared" si="147"/>
        <v/>
      </c>
      <c r="DEG118" s="80" t="str">
        <f t="shared" si="147"/>
        <v/>
      </c>
      <c r="DEH118" s="80" t="str">
        <f t="shared" si="147"/>
        <v/>
      </c>
      <c r="DEI118" s="80" t="str">
        <f t="shared" si="147"/>
        <v/>
      </c>
      <c r="DEJ118" s="80" t="str">
        <f t="shared" si="147"/>
        <v/>
      </c>
      <c r="DEK118" s="80" t="str">
        <f t="shared" si="147"/>
        <v/>
      </c>
      <c r="DEL118" s="80" t="str">
        <f t="shared" si="147"/>
        <v/>
      </c>
      <c r="DEM118" s="80" t="str">
        <f t="shared" si="147"/>
        <v/>
      </c>
      <c r="DEN118" s="80" t="str">
        <f t="shared" si="147"/>
        <v/>
      </c>
      <c r="DEO118" s="80" t="str">
        <f t="shared" si="147"/>
        <v/>
      </c>
      <c r="DEP118" s="80" t="str">
        <f t="shared" si="147"/>
        <v/>
      </c>
      <c r="DEQ118" s="80" t="str">
        <f t="shared" si="147"/>
        <v/>
      </c>
      <c r="DER118" s="80" t="str">
        <f t="shared" si="147"/>
        <v/>
      </c>
      <c r="DES118" s="80" t="str">
        <f t="shared" si="147"/>
        <v/>
      </c>
      <c r="DET118" s="80" t="str">
        <f t="shared" si="147"/>
        <v/>
      </c>
      <c r="DEU118" s="80" t="str">
        <f t="shared" ref="DEU118:DHF118" si="148">IF(ISNUMBER(outYear),DEU69+DEU75+DEU81+DEU115,"")</f>
        <v/>
      </c>
      <c r="DEV118" s="80" t="str">
        <f t="shared" si="148"/>
        <v/>
      </c>
      <c r="DEW118" s="80" t="str">
        <f t="shared" si="148"/>
        <v/>
      </c>
      <c r="DEX118" s="80" t="str">
        <f t="shared" si="148"/>
        <v/>
      </c>
      <c r="DEY118" s="80" t="str">
        <f t="shared" si="148"/>
        <v/>
      </c>
      <c r="DEZ118" s="80" t="str">
        <f t="shared" si="148"/>
        <v/>
      </c>
      <c r="DFA118" s="80" t="str">
        <f t="shared" si="148"/>
        <v/>
      </c>
      <c r="DFB118" s="80" t="str">
        <f t="shared" si="148"/>
        <v/>
      </c>
      <c r="DFC118" s="80" t="str">
        <f t="shared" si="148"/>
        <v/>
      </c>
      <c r="DFD118" s="80" t="str">
        <f t="shared" si="148"/>
        <v/>
      </c>
      <c r="DFE118" s="80" t="str">
        <f t="shared" si="148"/>
        <v/>
      </c>
      <c r="DFF118" s="80" t="str">
        <f t="shared" si="148"/>
        <v/>
      </c>
      <c r="DFG118" s="80" t="str">
        <f t="shared" si="148"/>
        <v/>
      </c>
      <c r="DFH118" s="80" t="str">
        <f t="shared" si="148"/>
        <v/>
      </c>
      <c r="DFI118" s="80" t="str">
        <f t="shared" si="148"/>
        <v/>
      </c>
      <c r="DFJ118" s="80" t="str">
        <f t="shared" si="148"/>
        <v/>
      </c>
      <c r="DFK118" s="80" t="str">
        <f t="shared" si="148"/>
        <v/>
      </c>
      <c r="DFL118" s="80" t="str">
        <f t="shared" si="148"/>
        <v/>
      </c>
      <c r="DFM118" s="80" t="str">
        <f t="shared" si="148"/>
        <v/>
      </c>
      <c r="DFN118" s="80" t="str">
        <f t="shared" si="148"/>
        <v/>
      </c>
      <c r="DFO118" s="80" t="str">
        <f t="shared" si="148"/>
        <v/>
      </c>
      <c r="DFP118" s="80" t="str">
        <f t="shared" si="148"/>
        <v/>
      </c>
      <c r="DFQ118" s="80" t="str">
        <f t="shared" si="148"/>
        <v/>
      </c>
      <c r="DFR118" s="80" t="str">
        <f t="shared" si="148"/>
        <v/>
      </c>
      <c r="DFS118" s="80" t="str">
        <f t="shared" si="148"/>
        <v/>
      </c>
      <c r="DFT118" s="80" t="str">
        <f t="shared" si="148"/>
        <v/>
      </c>
      <c r="DFU118" s="80" t="str">
        <f t="shared" si="148"/>
        <v/>
      </c>
      <c r="DFV118" s="80" t="str">
        <f t="shared" si="148"/>
        <v/>
      </c>
      <c r="DFW118" s="80" t="str">
        <f t="shared" si="148"/>
        <v/>
      </c>
      <c r="DFX118" s="80" t="str">
        <f t="shared" si="148"/>
        <v/>
      </c>
      <c r="DFY118" s="80" t="str">
        <f t="shared" si="148"/>
        <v/>
      </c>
      <c r="DFZ118" s="80" t="str">
        <f t="shared" si="148"/>
        <v/>
      </c>
      <c r="DGA118" s="80" t="str">
        <f t="shared" si="148"/>
        <v/>
      </c>
      <c r="DGB118" s="80" t="str">
        <f t="shared" si="148"/>
        <v/>
      </c>
      <c r="DGC118" s="80" t="str">
        <f t="shared" si="148"/>
        <v/>
      </c>
      <c r="DGD118" s="80" t="str">
        <f t="shared" si="148"/>
        <v/>
      </c>
      <c r="DGE118" s="80" t="str">
        <f t="shared" si="148"/>
        <v/>
      </c>
      <c r="DGF118" s="80" t="str">
        <f t="shared" si="148"/>
        <v/>
      </c>
      <c r="DGG118" s="80" t="str">
        <f t="shared" si="148"/>
        <v/>
      </c>
      <c r="DGH118" s="80" t="str">
        <f t="shared" si="148"/>
        <v/>
      </c>
      <c r="DGI118" s="80" t="str">
        <f t="shared" si="148"/>
        <v/>
      </c>
      <c r="DGJ118" s="80" t="str">
        <f t="shared" si="148"/>
        <v/>
      </c>
      <c r="DGK118" s="80" t="str">
        <f t="shared" si="148"/>
        <v/>
      </c>
      <c r="DGL118" s="80" t="str">
        <f t="shared" si="148"/>
        <v/>
      </c>
      <c r="DGM118" s="80" t="str">
        <f t="shared" si="148"/>
        <v/>
      </c>
      <c r="DGN118" s="80" t="str">
        <f t="shared" si="148"/>
        <v/>
      </c>
      <c r="DGO118" s="80" t="str">
        <f t="shared" si="148"/>
        <v/>
      </c>
      <c r="DGP118" s="80" t="str">
        <f t="shared" si="148"/>
        <v/>
      </c>
      <c r="DGQ118" s="80" t="str">
        <f t="shared" si="148"/>
        <v/>
      </c>
      <c r="DGR118" s="80" t="str">
        <f t="shared" si="148"/>
        <v/>
      </c>
      <c r="DGS118" s="80" t="str">
        <f t="shared" si="148"/>
        <v/>
      </c>
      <c r="DGT118" s="80" t="str">
        <f t="shared" si="148"/>
        <v/>
      </c>
      <c r="DGU118" s="80" t="str">
        <f t="shared" si="148"/>
        <v/>
      </c>
      <c r="DGV118" s="80" t="str">
        <f t="shared" si="148"/>
        <v/>
      </c>
      <c r="DGW118" s="80" t="str">
        <f t="shared" si="148"/>
        <v/>
      </c>
      <c r="DGX118" s="80" t="str">
        <f t="shared" si="148"/>
        <v/>
      </c>
      <c r="DGY118" s="80" t="str">
        <f t="shared" si="148"/>
        <v/>
      </c>
      <c r="DGZ118" s="80" t="str">
        <f t="shared" si="148"/>
        <v/>
      </c>
      <c r="DHA118" s="80" t="str">
        <f t="shared" si="148"/>
        <v/>
      </c>
      <c r="DHB118" s="80" t="str">
        <f t="shared" si="148"/>
        <v/>
      </c>
      <c r="DHC118" s="80" t="str">
        <f t="shared" si="148"/>
        <v/>
      </c>
      <c r="DHD118" s="80" t="str">
        <f t="shared" si="148"/>
        <v/>
      </c>
      <c r="DHE118" s="80" t="str">
        <f t="shared" si="148"/>
        <v/>
      </c>
      <c r="DHF118" s="80" t="str">
        <f t="shared" si="148"/>
        <v/>
      </c>
      <c r="DHG118" s="80" t="str">
        <f t="shared" ref="DHG118:DJR118" si="149">IF(ISNUMBER(outYear),DHG69+DHG75+DHG81+DHG115,"")</f>
        <v/>
      </c>
      <c r="DHH118" s="80" t="str">
        <f t="shared" si="149"/>
        <v/>
      </c>
      <c r="DHI118" s="80" t="str">
        <f t="shared" si="149"/>
        <v/>
      </c>
      <c r="DHJ118" s="80" t="str">
        <f t="shared" si="149"/>
        <v/>
      </c>
      <c r="DHK118" s="80" t="str">
        <f t="shared" si="149"/>
        <v/>
      </c>
      <c r="DHL118" s="80" t="str">
        <f t="shared" si="149"/>
        <v/>
      </c>
      <c r="DHM118" s="80" t="str">
        <f t="shared" si="149"/>
        <v/>
      </c>
      <c r="DHN118" s="80" t="str">
        <f t="shared" si="149"/>
        <v/>
      </c>
      <c r="DHO118" s="80" t="str">
        <f t="shared" si="149"/>
        <v/>
      </c>
      <c r="DHP118" s="80" t="str">
        <f t="shared" si="149"/>
        <v/>
      </c>
      <c r="DHQ118" s="80" t="str">
        <f t="shared" si="149"/>
        <v/>
      </c>
      <c r="DHR118" s="80" t="str">
        <f t="shared" si="149"/>
        <v/>
      </c>
      <c r="DHS118" s="80" t="str">
        <f t="shared" si="149"/>
        <v/>
      </c>
      <c r="DHT118" s="80" t="str">
        <f t="shared" si="149"/>
        <v/>
      </c>
      <c r="DHU118" s="80" t="str">
        <f t="shared" si="149"/>
        <v/>
      </c>
      <c r="DHV118" s="80" t="str">
        <f t="shared" si="149"/>
        <v/>
      </c>
      <c r="DHW118" s="80" t="str">
        <f t="shared" si="149"/>
        <v/>
      </c>
      <c r="DHX118" s="80" t="str">
        <f t="shared" si="149"/>
        <v/>
      </c>
      <c r="DHY118" s="80" t="str">
        <f t="shared" si="149"/>
        <v/>
      </c>
      <c r="DHZ118" s="80" t="str">
        <f t="shared" si="149"/>
        <v/>
      </c>
      <c r="DIA118" s="80" t="str">
        <f t="shared" si="149"/>
        <v/>
      </c>
      <c r="DIB118" s="80" t="str">
        <f t="shared" si="149"/>
        <v/>
      </c>
      <c r="DIC118" s="80" t="str">
        <f t="shared" si="149"/>
        <v/>
      </c>
      <c r="DID118" s="80" t="str">
        <f t="shared" si="149"/>
        <v/>
      </c>
      <c r="DIE118" s="80" t="str">
        <f t="shared" si="149"/>
        <v/>
      </c>
      <c r="DIF118" s="80" t="str">
        <f t="shared" si="149"/>
        <v/>
      </c>
      <c r="DIG118" s="80" t="str">
        <f t="shared" si="149"/>
        <v/>
      </c>
      <c r="DIH118" s="80" t="str">
        <f t="shared" si="149"/>
        <v/>
      </c>
      <c r="DII118" s="80" t="str">
        <f t="shared" si="149"/>
        <v/>
      </c>
      <c r="DIJ118" s="80" t="str">
        <f t="shared" si="149"/>
        <v/>
      </c>
      <c r="DIK118" s="80" t="str">
        <f t="shared" si="149"/>
        <v/>
      </c>
      <c r="DIL118" s="80" t="str">
        <f t="shared" si="149"/>
        <v/>
      </c>
      <c r="DIM118" s="80" t="str">
        <f t="shared" si="149"/>
        <v/>
      </c>
      <c r="DIN118" s="80" t="str">
        <f t="shared" si="149"/>
        <v/>
      </c>
      <c r="DIO118" s="80" t="str">
        <f t="shared" si="149"/>
        <v/>
      </c>
      <c r="DIP118" s="80" t="str">
        <f t="shared" si="149"/>
        <v/>
      </c>
      <c r="DIQ118" s="80" t="str">
        <f t="shared" si="149"/>
        <v/>
      </c>
      <c r="DIR118" s="80" t="str">
        <f t="shared" si="149"/>
        <v/>
      </c>
      <c r="DIS118" s="80" t="str">
        <f t="shared" si="149"/>
        <v/>
      </c>
      <c r="DIT118" s="80" t="str">
        <f t="shared" si="149"/>
        <v/>
      </c>
      <c r="DIU118" s="80" t="str">
        <f t="shared" si="149"/>
        <v/>
      </c>
      <c r="DIV118" s="80" t="str">
        <f t="shared" si="149"/>
        <v/>
      </c>
      <c r="DIW118" s="80" t="str">
        <f t="shared" si="149"/>
        <v/>
      </c>
      <c r="DIX118" s="80" t="str">
        <f t="shared" si="149"/>
        <v/>
      </c>
      <c r="DIY118" s="80" t="str">
        <f t="shared" si="149"/>
        <v/>
      </c>
      <c r="DIZ118" s="80" t="str">
        <f t="shared" si="149"/>
        <v/>
      </c>
      <c r="DJA118" s="80" t="str">
        <f t="shared" si="149"/>
        <v/>
      </c>
      <c r="DJB118" s="80" t="str">
        <f t="shared" si="149"/>
        <v/>
      </c>
      <c r="DJC118" s="80" t="str">
        <f t="shared" si="149"/>
        <v/>
      </c>
      <c r="DJD118" s="80" t="str">
        <f t="shared" si="149"/>
        <v/>
      </c>
      <c r="DJE118" s="80" t="str">
        <f t="shared" si="149"/>
        <v/>
      </c>
      <c r="DJF118" s="80" t="str">
        <f t="shared" si="149"/>
        <v/>
      </c>
      <c r="DJG118" s="80" t="str">
        <f t="shared" si="149"/>
        <v/>
      </c>
      <c r="DJH118" s="80" t="str">
        <f t="shared" si="149"/>
        <v/>
      </c>
      <c r="DJI118" s="80" t="str">
        <f t="shared" si="149"/>
        <v/>
      </c>
      <c r="DJJ118" s="80" t="str">
        <f t="shared" si="149"/>
        <v/>
      </c>
      <c r="DJK118" s="80" t="str">
        <f t="shared" si="149"/>
        <v/>
      </c>
      <c r="DJL118" s="80" t="str">
        <f t="shared" si="149"/>
        <v/>
      </c>
      <c r="DJM118" s="80" t="str">
        <f t="shared" si="149"/>
        <v/>
      </c>
      <c r="DJN118" s="80" t="str">
        <f t="shared" si="149"/>
        <v/>
      </c>
      <c r="DJO118" s="80" t="str">
        <f t="shared" si="149"/>
        <v/>
      </c>
      <c r="DJP118" s="80" t="str">
        <f t="shared" si="149"/>
        <v/>
      </c>
      <c r="DJQ118" s="80" t="str">
        <f t="shared" si="149"/>
        <v/>
      </c>
      <c r="DJR118" s="80" t="str">
        <f t="shared" si="149"/>
        <v/>
      </c>
      <c r="DJS118" s="80" t="str">
        <f t="shared" ref="DJS118:DMD118" si="150">IF(ISNUMBER(outYear),DJS69+DJS75+DJS81+DJS115,"")</f>
        <v/>
      </c>
      <c r="DJT118" s="80" t="str">
        <f t="shared" si="150"/>
        <v/>
      </c>
      <c r="DJU118" s="80" t="str">
        <f t="shared" si="150"/>
        <v/>
      </c>
      <c r="DJV118" s="80" t="str">
        <f t="shared" si="150"/>
        <v/>
      </c>
      <c r="DJW118" s="80" t="str">
        <f t="shared" si="150"/>
        <v/>
      </c>
      <c r="DJX118" s="80" t="str">
        <f t="shared" si="150"/>
        <v/>
      </c>
      <c r="DJY118" s="80" t="str">
        <f t="shared" si="150"/>
        <v/>
      </c>
      <c r="DJZ118" s="80" t="str">
        <f t="shared" si="150"/>
        <v/>
      </c>
      <c r="DKA118" s="80" t="str">
        <f t="shared" si="150"/>
        <v/>
      </c>
      <c r="DKB118" s="80" t="str">
        <f t="shared" si="150"/>
        <v/>
      </c>
      <c r="DKC118" s="80" t="str">
        <f t="shared" si="150"/>
        <v/>
      </c>
      <c r="DKD118" s="80" t="str">
        <f t="shared" si="150"/>
        <v/>
      </c>
      <c r="DKE118" s="80" t="str">
        <f t="shared" si="150"/>
        <v/>
      </c>
      <c r="DKF118" s="80" t="str">
        <f t="shared" si="150"/>
        <v/>
      </c>
      <c r="DKG118" s="80" t="str">
        <f t="shared" si="150"/>
        <v/>
      </c>
      <c r="DKH118" s="80" t="str">
        <f t="shared" si="150"/>
        <v/>
      </c>
      <c r="DKI118" s="80" t="str">
        <f t="shared" si="150"/>
        <v/>
      </c>
      <c r="DKJ118" s="80" t="str">
        <f t="shared" si="150"/>
        <v/>
      </c>
      <c r="DKK118" s="80" t="str">
        <f t="shared" si="150"/>
        <v/>
      </c>
      <c r="DKL118" s="80" t="str">
        <f t="shared" si="150"/>
        <v/>
      </c>
      <c r="DKM118" s="80" t="str">
        <f t="shared" si="150"/>
        <v/>
      </c>
      <c r="DKN118" s="80" t="str">
        <f t="shared" si="150"/>
        <v/>
      </c>
      <c r="DKO118" s="80" t="str">
        <f t="shared" si="150"/>
        <v/>
      </c>
      <c r="DKP118" s="80" t="str">
        <f t="shared" si="150"/>
        <v/>
      </c>
      <c r="DKQ118" s="80" t="str">
        <f t="shared" si="150"/>
        <v/>
      </c>
      <c r="DKR118" s="80" t="str">
        <f t="shared" si="150"/>
        <v/>
      </c>
      <c r="DKS118" s="80" t="str">
        <f t="shared" si="150"/>
        <v/>
      </c>
      <c r="DKT118" s="80" t="str">
        <f t="shared" si="150"/>
        <v/>
      </c>
      <c r="DKU118" s="80" t="str">
        <f t="shared" si="150"/>
        <v/>
      </c>
      <c r="DKV118" s="80" t="str">
        <f t="shared" si="150"/>
        <v/>
      </c>
      <c r="DKW118" s="80" t="str">
        <f t="shared" si="150"/>
        <v/>
      </c>
      <c r="DKX118" s="80" t="str">
        <f t="shared" si="150"/>
        <v/>
      </c>
      <c r="DKY118" s="80" t="str">
        <f t="shared" si="150"/>
        <v/>
      </c>
      <c r="DKZ118" s="80" t="str">
        <f t="shared" si="150"/>
        <v/>
      </c>
      <c r="DLA118" s="80" t="str">
        <f t="shared" si="150"/>
        <v/>
      </c>
      <c r="DLB118" s="80" t="str">
        <f t="shared" si="150"/>
        <v/>
      </c>
      <c r="DLC118" s="80" t="str">
        <f t="shared" si="150"/>
        <v/>
      </c>
      <c r="DLD118" s="80" t="str">
        <f t="shared" si="150"/>
        <v/>
      </c>
      <c r="DLE118" s="80" t="str">
        <f t="shared" si="150"/>
        <v/>
      </c>
      <c r="DLF118" s="80" t="str">
        <f t="shared" si="150"/>
        <v/>
      </c>
      <c r="DLG118" s="80" t="str">
        <f t="shared" si="150"/>
        <v/>
      </c>
      <c r="DLH118" s="80" t="str">
        <f t="shared" si="150"/>
        <v/>
      </c>
      <c r="DLI118" s="80" t="str">
        <f t="shared" si="150"/>
        <v/>
      </c>
      <c r="DLJ118" s="80" t="str">
        <f t="shared" si="150"/>
        <v/>
      </c>
      <c r="DLK118" s="80" t="str">
        <f t="shared" si="150"/>
        <v/>
      </c>
      <c r="DLL118" s="80" t="str">
        <f t="shared" si="150"/>
        <v/>
      </c>
      <c r="DLM118" s="80" t="str">
        <f t="shared" si="150"/>
        <v/>
      </c>
      <c r="DLN118" s="80" t="str">
        <f t="shared" si="150"/>
        <v/>
      </c>
      <c r="DLO118" s="80" t="str">
        <f t="shared" si="150"/>
        <v/>
      </c>
      <c r="DLP118" s="80" t="str">
        <f t="shared" si="150"/>
        <v/>
      </c>
      <c r="DLQ118" s="80" t="str">
        <f t="shared" si="150"/>
        <v/>
      </c>
      <c r="DLR118" s="80" t="str">
        <f t="shared" si="150"/>
        <v/>
      </c>
      <c r="DLS118" s="80" t="str">
        <f t="shared" si="150"/>
        <v/>
      </c>
      <c r="DLT118" s="80" t="str">
        <f t="shared" si="150"/>
        <v/>
      </c>
      <c r="DLU118" s="80" t="str">
        <f t="shared" si="150"/>
        <v/>
      </c>
      <c r="DLV118" s="80" t="str">
        <f t="shared" si="150"/>
        <v/>
      </c>
      <c r="DLW118" s="80" t="str">
        <f t="shared" si="150"/>
        <v/>
      </c>
      <c r="DLX118" s="80" t="str">
        <f t="shared" si="150"/>
        <v/>
      </c>
      <c r="DLY118" s="80" t="str">
        <f t="shared" si="150"/>
        <v/>
      </c>
      <c r="DLZ118" s="80" t="str">
        <f t="shared" si="150"/>
        <v/>
      </c>
      <c r="DMA118" s="80" t="str">
        <f t="shared" si="150"/>
        <v/>
      </c>
      <c r="DMB118" s="80" t="str">
        <f t="shared" si="150"/>
        <v/>
      </c>
      <c r="DMC118" s="80" t="str">
        <f t="shared" si="150"/>
        <v/>
      </c>
      <c r="DMD118" s="80" t="str">
        <f t="shared" si="150"/>
        <v/>
      </c>
      <c r="DME118" s="80" t="str">
        <f t="shared" ref="DME118:DOP118" si="151">IF(ISNUMBER(outYear),DME69+DME75+DME81+DME115,"")</f>
        <v/>
      </c>
      <c r="DMF118" s="80" t="str">
        <f t="shared" si="151"/>
        <v/>
      </c>
      <c r="DMG118" s="80" t="str">
        <f t="shared" si="151"/>
        <v/>
      </c>
      <c r="DMH118" s="80" t="str">
        <f t="shared" si="151"/>
        <v/>
      </c>
      <c r="DMI118" s="80" t="str">
        <f t="shared" si="151"/>
        <v/>
      </c>
      <c r="DMJ118" s="80" t="str">
        <f t="shared" si="151"/>
        <v/>
      </c>
      <c r="DMK118" s="80" t="str">
        <f t="shared" si="151"/>
        <v/>
      </c>
      <c r="DML118" s="80" t="str">
        <f t="shared" si="151"/>
        <v/>
      </c>
      <c r="DMM118" s="80" t="str">
        <f t="shared" si="151"/>
        <v/>
      </c>
      <c r="DMN118" s="80" t="str">
        <f t="shared" si="151"/>
        <v/>
      </c>
      <c r="DMO118" s="80" t="str">
        <f t="shared" si="151"/>
        <v/>
      </c>
      <c r="DMP118" s="80" t="str">
        <f t="shared" si="151"/>
        <v/>
      </c>
      <c r="DMQ118" s="80" t="str">
        <f t="shared" si="151"/>
        <v/>
      </c>
      <c r="DMR118" s="80" t="str">
        <f t="shared" si="151"/>
        <v/>
      </c>
      <c r="DMS118" s="80" t="str">
        <f t="shared" si="151"/>
        <v/>
      </c>
      <c r="DMT118" s="80" t="str">
        <f t="shared" si="151"/>
        <v/>
      </c>
      <c r="DMU118" s="80" t="str">
        <f t="shared" si="151"/>
        <v/>
      </c>
      <c r="DMV118" s="80" t="str">
        <f t="shared" si="151"/>
        <v/>
      </c>
      <c r="DMW118" s="80" t="str">
        <f t="shared" si="151"/>
        <v/>
      </c>
      <c r="DMX118" s="80" t="str">
        <f t="shared" si="151"/>
        <v/>
      </c>
      <c r="DMY118" s="80" t="str">
        <f t="shared" si="151"/>
        <v/>
      </c>
      <c r="DMZ118" s="80" t="str">
        <f t="shared" si="151"/>
        <v/>
      </c>
      <c r="DNA118" s="80" t="str">
        <f t="shared" si="151"/>
        <v/>
      </c>
      <c r="DNB118" s="80" t="str">
        <f t="shared" si="151"/>
        <v/>
      </c>
      <c r="DNC118" s="80" t="str">
        <f t="shared" si="151"/>
        <v/>
      </c>
      <c r="DND118" s="80" t="str">
        <f t="shared" si="151"/>
        <v/>
      </c>
      <c r="DNE118" s="80" t="str">
        <f t="shared" si="151"/>
        <v/>
      </c>
      <c r="DNF118" s="80" t="str">
        <f t="shared" si="151"/>
        <v/>
      </c>
      <c r="DNG118" s="80" t="str">
        <f t="shared" si="151"/>
        <v/>
      </c>
      <c r="DNH118" s="80" t="str">
        <f t="shared" si="151"/>
        <v/>
      </c>
      <c r="DNI118" s="80" t="str">
        <f t="shared" si="151"/>
        <v/>
      </c>
      <c r="DNJ118" s="80" t="str">
        <f t="shared" si="151"/>
        <v/>
      </c>
      <c r="DNK118" s="80" t="str">
        <f t="shared" si="151"/>
        <v/>
      </c>
      <c r="DNL118" s="80" t="str">
        <f t="shared" si="151"/>
        <v/>
      </c>
      <c r="DNM118" s="80" t="str">
        <f t="shared" si="151"/>
        <v/>
      </c>
      <c r="DNN118" s="80" t="str">
        <f t="shared" si="151"/>
        <v/>
      </c>
      <c r="DNO118" s="80" t="str">
        <f t="shared" si="151"/>
        <v/>
      </c>
      <c r="DNP118" s="80" t="str">
        <f t="shared" si="151"/>
        <v/>
      </c>
      <c r="DNQ118" s="80" t="str">
        <f t="shared" si="151"/>
        <v/>
      </c>
      <c r="DNR118" s="80" t="str">
        <f t="shared" si="151"/>
        <v/>
      </c>
      <c r="DNS118" s="80" t="str">
        <f t="shared" si="151"/>
        <v/>
      </c>
      <c r="DNT118" s="80" t="str">
        <f t="shared" si="151"/>
        <v/>
      </c>
      <c r="DNU118" s="80" t="str">
        <f t="shared" si="151"/>
        <v/>
      </c>
      <c r="DNV118" s="80" t="str">
        <f t="shared" si="151"/>
        <v/>
      </c>
      <c r="DNW118" s="80" t="str">
        <f t="shared" si="151"/>
        <v/>
      </c>
      <c r="DNX118" s="80" t="str">
        <f t="shared" si="151"/>
        <v/>
      </c>
      <c r="DNY118" s="80" t="str">
        <f t="shared" si="151"/>
        <v/>
      </c>
      <c r="DNZ118" s="80" t="str">
        <f t="shared" si="151"/>
        <v/>
      </c>
      <c r="DOA118" s="80" t="str">
        <f t="shared" si="151"/>
        <v/>
      </c>
      <c r="DOB118" s="80" t="str">
        <f t="shared" si="151"/>
        <v/>
      </c>
      <c r="DOC118" s="80" t="str">
        <f t="shared" si="151"/>
        <v/>
      </c>
      <c r="DOD118" s="80" t="str">
        <f t="shared" si="151"/>
        <v/>
      </c>
      <c r="DOE118" s="80" t="str">
        <f t="shared" si="151"/>
        <v/>
      </c>
      <c r="DOF118" s="80" t="str">
        <f t="shared" si="151"/>
        <v/>
      </c>
      <c r="DOG118" s="80" t="str">
        <f t="shared" si="151"/>
        <v/>
      </c>
      <c r="DOH118" s="80" t="str">
        <f t="shared" si="151"/>
        <v/>
      </c>
      <c r="DOI118" s="80" t="str">
        <f t="shared" si="151"/>
        <v/>
      </c>
      <c r="DOJ118" s="80" t="str">
        <f t="shared" si="151"/>
        <v/>
      </c>
      <c r="DOK118" s="80" t="str">
        <f t="shared" si="151"/>
        <v/>
      </c>
      <c r="DOL118" s="80" t="str">
        <f t="shared" si="151"/>
        <v/>
      </c>
      <c r="DOM118" s="80" t="str">
        <f t="shared" si="151"/>
        <v/>
      </c>
      <c r="DON118" s="80" t="str">
        <f t="shared" si="151"/>
        <v/>
      </c>
      <c r="DOO118" s="80" t="str">
        <f t="shared" si="151"/>
        <v/>
      </c>
      <c r="DOP118" s="80" t="str">
        <f t="shared" si="151"/>
        <v/>
      </c>
      <c r="DOQ118" s="80" t="str">
        <f t="shared" ref="DOQ118:DRB118" si="152">IF(ISNUMBER(outYear),DOQ69+DOQ75+DOQ81+DOQ115,"")</f>
        <v/>
      </c>
      <c r="DOR118" s="80" t="str">
        <f t="shared" si="152"/>
        <v/>
      </c>
      <c r="DOS118" s="80" t="str">
        <f t="shared" si="152"/>
        <v/>
      </c>
      <c r="DOT118" s="80" t="str">
        <f t="shared" si="152"/>
        <v/>
      </c>
      <c r="DOU118" s="80" t="str">
        <f t="shared" si="152"/>
        <v/>
      </c>
      <c r="DOV118" s="80" t="str">
        <f t="shared" si="152"/>
        <v/>
      </c>
      <c r="DOW118" s="80" t="str">
        <f t="shared" si="152"/>
        <v/>
      </c>
      <c r="DOX118" s="80" t="str">
        <f t="shared" si="152"/>
        <v/>
      </c>
      <c r="DOY118" s="80" t="str">
        <f t="shared" si="152"/>
        <v/>
      </c>
      <c r="DOZ118" s="80" t="str">
        <f t="shared" si="152"/>
        <v/>
      </c>
      <c r="DPA118" s="80" t="str">
        <f t="shared" si="152"/>
        <v/>
      </c>
      <c r="DPB118" s="80" t="str">
        <f t="shared" si="152"/>
        <v/>
      </c>
      <c r="DPC118" s="80" t="str">
        <f t="shared" si="152"/>
        <v/>
      </c>
      <c r="DPD118" s="80" t="str">
        <f t="shared" si="152"/>
        <v/>
      </c>
      <c r="DPE118" s="80" t="str">
        <f t="shared" si="152"/>
        <v/>
      </c>
      <c r="DPF118" s="80" t="str">
        <f t="shared" si="152"/>
        <v/>
      </c>
      <c r="DPG118" s="80" t="str">
        <f t="shared" si="152"/>
        <v/>
      </c>
      <c r="DPH118" s="80" t="str">
        <f t="shared" si="152"/>
        <v/>
      </c>
      <c r="DPI118" s="80" t="str">
        <f t="shared" si="152"/>
        <v/>
      </c>
      <c r="DPJ118" s="80" t="str">
        <f t="shared" si="152"/>
        <v/>
      </c>
      <c r="DPK118" s="80" t="str">
        <f t="shared" si="152"/>
        <v/>
      </c>
      <c r="DPL118" s="80" t="str">
        <f t="shared" si="152"/>
        <v/>
      </c>
      <c r="DPM118" s="80" t="str">
        <f t="shared" si="152"/>
        <v/>
      </c>
      <c r="DPN118" s="80" t="str">
        <f t="shared" si="152"/>
        <v/>
      </c>
      <c r="DPO118" s="80" t="str">
        <f t="shared" si="152"/>
        <v/>
      </c>
      <c r="DPP118" s="80" t="str">
        <f t="shared" si="152"/>
        <v/>
      </c>
      <c r="DPQ118" s="80" t="str">
        <f t="shared" si="152"/>
        <v/>
      </c>
      <c r="DPR118" s="80" t="str">
        <f t="shared" si="152"/>
        <v/>
      </c>
      <c r="DPS118" s="80" t="str">
        <f t="shared" si="152"/>
        <v/>
      </c>
      <c r="DPT118" s="80" t="str">
        <f t="shared" si="152"/>
        <v/>
      </c>
      <c r="DPU118" s="80" t="str">
        <f t="shared" si="152"/>
        <v/>
      </c>
      <c r="DPV118" s="80" t="str">
        <f t="shared" si="152"/>
        <v/>
      </c>
      <c r="DPW118" s="80" t="str">
        <f t="shared" si="152"/>
        <v/>
      </c>
      <c r="DPX118" s="80" t="str">
        <f t="shared" si="152"/>
        <v/>
      </c>
      <c r="DPY118" s="80" t="str">
        <f t="shared" si="152"/>
        <v/>
      </c>
      <c r="DPZ118" s="80" t="str">
        <f t="shared" si="152"/>
        <v/>
      </c>
      <c r="DQA118" s="80" t="str">
        <f t="shared" si="152"/>
        <v/>
      </c>
      <c r="DQB118" s="80" t="str">
        <f t="shared" si="152"/>
        <v/>
      </c>
      <c r="DQC118" s="80" t="str">
        <f t="shared" si="152"/>
        <v/>
      </c>
      <c r="DQD118" s="80" t="str">
        <f t="shared" si="152"/>
        <v/>
      </c>
      <c r="DQE118" s="80" t="str">
        <f t="shared" si="152"/>
        <v/>
      </c>
      <c r="DQF118" s="80" t="str">
        <f t="shared" si="152"/>
        <v/>
      </c>
      <c r="DQG118" s="80" t="str">
        <f t="shared" si="152"/>
        <v/>
      </c>
      <c r="DQH118" s="80" t="str">
        <f t="shared" si="152"/>
        <v/>
      </c>
      <c r="DQI118" s="80" t="str">
        <f t="shared" si="152"/>
        <v/>
      </c>
      <c r="DQJ118" s="80" t="str">
        <f t="shared" si="152"/>
        <v/>
      </c>
      <c r="DQK118" s="80" t="str">
        <f t="shared" si="152"/>
        <v/>
      </c>
      <c r="DQL118" s="80" t="str">
        <f t="shared" si="152"/>
        <v/>
      </c>
      <c r="DQM118" s="80" t="str">
        <f t="shared" si="152"/>
        <v/>
      </c>
      <c r="DQN118" s="80" t="str">
        <f t="shared" si="152"/>
        <v/>
      </c>
      <c r="DQO118" s="80" t="str">
        <f t="shared" si="152"/>
        <v/>
      </c>
      <c r="DQP118" s="80" t="str">
        <f t="shared" si="152"/>
        <v/>
      </c>
      <c r="DQQ118" s="80" t="str">
        <f t="shared" si="152"/>
        <v/>
      </c>
      <c r="DQR118" s="80" t="str">
        <f t="shared" si="152"/>
        <v/>
      </c>
      <c r="DQS118" s="80" t="str">
        <f t="shared" si="152"/>
        <v/>
      </c>
      <c r="DQT118" s="80" t="str">
        <f t="shared" si="152"/>
        <v/>
      </c>
      <c r="DQU118" s="80" t="str">
        <f t="shared" si="152"/>
        <v/>
      </c>
      <c r="DQV118" s="80" t="str">
        <f t="shared" si="152"/>
        <v/>
      </c>
      <c r="DQW118" s="80" t="str">
        <f t="shared" si="152"/>
        <v/>
      </c>
      <c r="DQX118" s="80" t="str">
        <f t="shared" si="152"/>
        <v/>
      </c>
      <c r="DQY118" s="80" t="str">
        <f t="shared" si="152"/>
        <v/>
      </c>
      <c r="DQZ118" s="80" t="str">
        <f t="shared" si="152"/>
        <v/>
      </c>
      <c r="DRA118" s="80" t="str">
        <f t="shared" si="152"/>
        <v/>
      </c>
      <c r="DRB118" s="80" t="str">
        <f t="shared" si="152"/>
        <v/>
      </c>
      <c r="DRC118" s="80" t="str">
        <f t="shared" ref="DRC118:DTN118" si="153">IF(ISNUMBER(outYear),DRC69+DRC75+DRC81+DRC115,"")</f>
        <v/>
      </c>
      <c r="DRD118" s="80" t="str">
        <f t="shared" si="153"/>
        <v/>
      </c>
      <c r="DRE118" s="80" t="str">
        <f t="shared" si="153"/>
        <v/>
      </c>
      <c r="DRF118" s="80" t="str">
        <f t="shared" si="153"/>
        <v/>
      </c>
      <c r="DRG118" s="80" t="str">
        <f t="shared" si="153"/>
        <v/>
      </c>
      <c r="DRH118" s="80" t="str">
        <f t="shared" si="153"/>
        <v/>
      </c>
      <c r="DRI118" s="80" t="str">
        <f t="shared" si="153"/>
        <v/>
      </c>
      <c r="DRJ118" s="80" t="str">
        <f t="shared" si="153"/>
        <v/>
      </c>
      <c r="DRK118" s="80" t="str">
        <f t="shared" si="153"/>
        <v/>
      </c>
      <c r="DRL118" s="80" t="str">
        <f t="shared" si="153"/>
        <v/>
      </c>
      <c r="DRM118" s="80" t="str">
        <f t="shared" si="153"/>
        <v/>
      </c>
      <c r="DRN118" s="80" t="str">
        <f t="shared" si="153"/>
        <v/>
      </c>
      <c r="DRO118" s="80" t="str">
        <f t="shared" si="153"/>
        <v/>
      </c>
      <c r="DRP118" s="80" t="str">
        <f t="shared" si="153"/>
        <v/>
      </c>
      <c r="DRQ118" s="80" t="str">
        <f t="shared" si="153"/>
        <v/>
      </c>
      <c r="DRR118" s="80" t="str">
        <f t="shared" si="153"/>
        <v/>
      </c>
      <c r="DRS118" s="80" t="str">
        <f t="shared" si="153"/>
        <v/>
      </c>
      <c r="DRT118" s="80" t="str">
        <f t="shared" si="153"/>
        <v/>
      </c>
      <c r="DRU118" s="80" t="str">
        <f t="shared" si="153"/>
        <v/>
      </c>
      <c r="DRV118" s="80" t="str">
        <f t="shared" si="153"/>
        <v/>
      </c>
      <c r="DRW118" s="80" t="str">
        <f t="shared" si="153"/>
        <v/>
      </c>
      <c r="DRX118" s="80" t="str">
        <f t="shared" si="153"/>
        <v/>
      </c>
      <c r="DRY118" s="80" t="str">
        <f t="shared" si="153"/>
        <v/>
      </c>
      <c r="DRZ118" s="80" t="str">
        <f t="shared" si="153"/>
        <v/>
      </c>
      <c r="DSA118" s="80" t="str">
        <f t="shared" si="153"/>
        <v/>
      </c>
      <c r="DSB118" s="80" t="str">
        <f t="shared" si="153"/>
        <v/>
      </c>
      <c r="DSC118" s="80" t="str">
        <f t="shared" si="153"/>
        <v/>
      </c>
      <c r="DSD118" s="80" t="str">
        <f t="shared" si="153"/>
        <v/>
      </c>
      <c r="DSE118" s="80" t="str">
        <f t="shared" si="153"/>
        <v/>
      </c>
      <c r="DSF118" s="80" t="str">
        <f t="shared" si="153"/>
        <v/>
      </c>
      <c r="DSG118" s="80" t="str">
        <f t="shared" si="153"/>
        <v/>
      </c>
      <c r="DSH118" s="80" t="str">
        <f t="shared" si="153"/>
        <v/>
      </c>
      <c r="DSI118" s="80" t="str">
        <f t="shared" si="153"/>
        <v/>
      </c>
      <c r="DSJ118" s="80" t="str">
        <f t="shared" si="153"/>
        <v/>
      </c>
      <c r="DSK118" s="80" t="str">
        <f t="shared" si="153"/>
        <v/>
      </c>
      <c r="DSL118" s="80" t="str">
        <f t="shared" si="153"/>
        <v/>
      </c>
      <c r="DSM118" s="80" t="str">
        <f t="shared" si="153"/>
        <v/>
      </c>
      <c r="DSN118" s="80" t="str">
        <f t="shared" si="153"/>
        <v/>
      </c>
      <c r="DSO118" s="80" t="str">
        <f t="shared" si="153"/>
        <v/>
      </c>
      <c r="DSP118" s="80" t="str">
        <f t="shared" si="153"/>
        <v/>
      </c>
      <c r="DSQ118" s="80" t="str">
        <f t="shared" si="153"/>
        <v/>
      </c>
      <c r="DSR118" s="80" t="str">
        <f t="shared" si="153"/>
        <v/>
      </c>
      <c r="DSS118" s="80" t="str">
        <f t="shared" si="153"/>
        <v/>
      </c>
      <c r="DST118" s="80" t="str">
        <f t="shared" si="153"/>
        <v/>
      </c>
      <c r="DSU118" s="80" t="str">
        <f t="shared" si="153"/>
        <v/>
      </c>
      <c r="DSV118" s="80" t="str">
        <f t="shared" si="153"/>
        <v/>
      </c>
      <c r="DSW118" s="80" t="str">
        <f t="shared" si="153"/>
        <v/>
      </c>
      <c r="DSX118" s="80" t="str">
        <f t="shared" si="153"/>
        <v/>
      </c>
      <c r="DSY118" s="80" t="str">
        <f t="shared" si="153"/>
        <v/>
      </c>
      <c r="DSZ118" s="80" t="str">
        <f t="shared" si="153"/>
        <v/>
      </c>
      <c r="DTA118" s="80" t="str">
        <f t="shared" si="153"/>
        <v/>
      </c>
      <c r="DTB118" s="80" t="str">
        <f t="shared" si="153"/>
        <v/>
      </c>
      <c r="DTC118" s="80" t="str">
        <f t="shared" si="153"/>
        <v/>
      </c>
      <c r="DTD118" s="80" t="str">
        <f t="shared" si="153"/>
        <v/>
      </c>
      <c r="DTE118" s="80" t="str">
        <f t="shared" si="153"/>
        <v/>
      </c>
      <c r="DTF118" s="80" t="str">
        <f t="shared" si="153"/>
        <v/>
      </c>
      <c r="DTG118" s="80" t="str">
        <f t="shared" si="153"/>
        <v/>
      </c>
      <c r="DTH118" s="80" t="str">
        <f t="shared" si="153"/>
        <v/>
      </c>
      <c r="DTI118" s="80" t="str">
        <f t="shared" si="153"/>
        <v/>
      </c>
      <c r="DTJ118" s="80" t="str">
        <f t="shared" si="153"/>
        <v/>
      </c>
      <c r="DTK118" s="80" t="str">
        <f t="shared" si="153"/>
        <v/>
      </c>
      <c r="DTL118" s="80" t="str">
        <f t="shared" si="153"/>
        <v/>
      </c>
      <c r="DTM118" s="80" t="str">
        <f t="shared" si="153"/>
        <v/>
      </c>
      <c r="DTN118" s="80" t="str">
        <f t="shared" si="153"/>
        <v/>
      </c>
      <c r="DTO118" s="80" t="str">
        <f t="shared" ref="DTO118:DVZ118" si="154">IF(ISNUMBER(outYear),DTO69+DTO75+DTO81+DTO115,"")</f>
        <v/>
      </c>
      <c r="DTP118" s="80" t="str">
        <f t="shared" si="154"/>
        <v/>
      </c>
      <c r="DTQ118" s="80" t="str">
        <f t="shared" si="154"/>
        <v/>
      </c>
      <c r="DTR118" s="80" t="str">
        <f t="shared" si="154"/>
        <v/>
      </c>
      <c r="DTS118" s="80" t="str">
        <f t="shared" si="154"/>
        <v/>
      </c>
      <c r="DTT118" s="80" t="str">
        <f t="shared" si="154"/>
        <v/>
      </c>
      <c r="DTU118" s="80" t="str">
        <f t="shared" si="154"/>
        <v/>
      </c>
      <c r="DTV118" s="80" t="str">
        <f t="shared" si="154"/>
        <v/>
      </c>
      <c r="DTW118" s="80" t="str">
        <f t="shared" si="154"/>
        <v/>
      </c>
      <c r="DTX118" s="80" t="str">
        <f t="shared" si="154"/>
        <v/>
      </c>
      <c r="DTY118" s="80" t="str">
        <f t="shared" si="154"/>
        <v/>
      </c>
      <c r="DTZ118" s="80" t="str">
        <f t="shared" si="154"/>
        <v/>
      </c>
      <c r="DUA118" s="80" t="str">
        <f t="shared" si="154"/>
        <v/>
      </c>
      <c r="DUB118" s="80" t="str">
        <f t="shared" si="154"/>
        <v/>
      </c>
      <c r="DUC118" s="80" t="str">
        <f t="shared" si="154"/>
        <v/>
      </c>
      <c r="DUD118" s="80" t="str">
        <f t="shared" si="154"/>
        <v/>
      </c>
      <c r="DUE118" s="80" t="str">
        <f t="shared" si="154"/>
        <v/>
      </c>
      <c r="DUF118" s="80" t="str">
        <f t="shared" si="154"/>
        <v/>
      </c>
      <c r="DUG118" s="80" t="str">
        <f t="shared" si="154"/>
        <v/>
      </c>
      <c r="DUH118" s="80" t="str">
        <f t="shared" si="154"/>
        <v/>
      </c>
      <c r="DUI118" s="80" t="str">
        <f t="shared" si="154"/>
        <v/>
      </c>
      <c r="DUJ118" s="80" t="str">
        <f t="shared" si="154"/>
        <v/>
      </c>
      <c r="DUK118" s="80" t="str">
        <f t="shared" si="154"/>
        <v/>
      </c>
      <c r="DUL118" s="80" t="str">
        <f t="shared" si="154"/>
        <v/>
      </c>
      <c r="DUM118" s="80" t="str">
        <f t="shared" si="154"/>
        <v/>
      </c>
      <c r="DUN118" s="80" t="str">
        <f t="shared" si="154"/>
        <v/>
      </c>
      <c r="DUO118" s="80" t="str">
        <f t="shared" si="154"/>
        <v/>
      </c>
      <c r="DUP118" s="80" t="str">
        <f t="shared" si="154"/>
        <v/>
      </c>
      <c r="DUQ118" s="80" t="str">
        <f t="shared" si="154"/>
        <v/>
      </c>
      <c r="DUR118" s="80" t="str">
        <f t="shared" si="154"/>
        <v/>
      </c>
      <c r="DUS118" s="80" t="str">
        <f t="shared" si="154"/>
        <v/>
      </c>
      <c r="DUT118" s="80" t="str">
        <f t="shared" si="154"/>
        <v/>
      </c>
      <c r="DUU118" s="80" t="str">
        <f t="shared" si="154"/>
        <v/>
      </c>
      <c r="DUV118" s="80" t="str">
        <f t="shared" si="154"/>
        <v/>
      </c>
      <c r="DUW118" s="80" t="str">
        <f t="shared" si="154"/>
        <v/>
      </c>
      <c r="DUX118" s="80" t="str">
        <f t="shared" si="154"/>
        <v/>
      </c>
      <c r="DUY118" s="80" t="str">
        <f t="shared" si="154"/>
        <v/>
      </c>
      <c r="DUZ118" s="80" t="str">
        <f t="shared" si="154"/>
        <v/>
      </c>
      <c r="DVA118" s="80" t="str">
        <f t="shared" si="154"/>
        <v/>
      </c>
      <c r="DVB118" s="80" t="str">
        <f t="shared" si="154"/>
        <v/>
      </c>
      <c r="DVC118" s="80" t="str">
        <f t="shared" si="154"/>
        <v/>
      </c>
      <c r="DVD118" s="80" t="str">
        <f t="shared" si="154"/>
        <v/>
      </c>
      <c r="DVE118" s="80" t="str">
        <f t="shared" si="154"/>
        <v/>
      </c>
      <c r="DVF118" s="80" t="str">
        <f t="shared" si="154"/>
        <v/>
      </c>
      <c r="DVG118" s="80" t="str">
        <f t="shared" si="154"/>
        <v/>
      </c>
      <c r="DVH118" s="80" t="str">
        <f t="shared" si="154"/>
        <v/>
      </c>
      <c r="DVI118" s="80" t="str">
        <f t="shared" si="154"/>
        <v/>
      </c>
      <c r="DVJ118" s="80" t="str">
        <f t="shared" si="154"/>
        <v/>
      </c>
      <c r="DVK118" s="80" t="str">
        <f t="shared" si="154"/>
        <v/>
      </c>
      <c r="DVL118" s="80" t="str">
        <f t="shared" si="154"/>
        <v/>
      </c>
      <c r="DVM118" s="80" t="str">
        <f t="shared" si="154"/>
        <v/>
      </c>
      <c r="DVN118" s="80" t="str">
        <f t="shared" si="154"/>
        <v/>
      </c>
      <c r="DVO118" s="80" t="str">
        <f t="shared" si="154"/>
        <v/>
      </c>
      <c r="DVP118" s="80" t="str">
        <f t="shared" si="154"/>
        <v/>
      </c>
      <c r="DVQ118" s="80" t="str">
        <f t="shared" si="154"/>
        <v/>
      </c>
      <c r="DVR118" s="80" t="str">
        <f t="shared" si="154"/>
        <v/>
      </c>
      <c r="DVS118" s="80" t="str">
        <f t="shared" si="154"/>
        <v/>
      </c>
      <c r="DVT118" s="80" t="str">
        <f t="shared" si="154"/>
        <v/>
      </c>
      <c r="DVU118" s="80" t="str">
        <f t="shared" si="154"/>
        <v/>
      </c>
      <c r="DVV118" s="80" t="str">
        <f t="shared" si="154"/>
        <v/>
      </c>
      <c r="DVW118" s="80" t="str">
        <f t="shared" si="154"/>
        <v/>
      </c>
      <c r="DVX118" s="80" t="str">
        <f t="shared" si="154"/>
        <v/>
      </c>
      <c r="DVY118" s="80" t="str">
        <f t="shared" si="154"/>
        <v/>
      </c>
      <c r="DVZ118" s="80" t="str">
        <f t="shared" si="154"/>
        <v/>
      </c>
      <c r="DWA118" s="80" t="str">
        <f t="shared" ref="DWA118:DYL118" si="155">IF(ISNUMBER(outYear),DWA69+DWA75+DWA81+DWA115,"")</f>
        <v/>
      </c>
      <c r="DWB118" s="80" t="str">
        <f t="shared" si="155"/>
        <v/>
      </c>
      <c r="DWC118" s="80" t="str">
        <f t="shared" si="155"/>
        <v/>
      </c>
      <c r="DWD118" s="80" t="str">
        <f t="shared" si="155"/>
        <v/>
      </c>
      <c r="DWE118" s="80" t="str">
        <f t="shared" si="155"/>
        <v/>
      </c>
      <c r="DWF118" s="80" t="str">
        <f t="shared" si="155"/>
        <v/>
      </c>
      <c r="DWG118" s="80" t="str">
        <f t="shared" si="155"/>
        <v/>
      </c>
      <c r="DWH118" s="80" t="str">
        <f t="shared" si="155"/>
        <v/>
      </c>
      <c r="DWI118" s="80" t="str">
        <f t="shared" si="155"/>
        <v/>
      </c>
      <c r="DWJ118" s="80" t="str">
        <f t="shared" si="155"/>
        <v/>
      </c>
      <c r="DWK118" s="80" t="str">
        <f t="shared" si="155"/>
        <v/>
      </c>
      <c r="DWL118" s="80" t="str">
        <f t="shared" si="155"/>
        <v/>
      </c>
      <c r="DWM118" s="80" t="str">
        <f t="shared" si="155"/>
        <v/>
      </c>
      <c r="DWN118" s="80" t="str">
        <f t="shared" si="155"/>
        <v/>
      </c>
      <c r="DWO118" s="80" t="str">
        <f t="shared" si="155"/>
        <v/>
      </c>
      <c r="DWP118" s="80" t="str">
        <f t="shared" si="155"/>
        <v/>
      </c>
      <c r="DWQ118" s="80" t="str">
        <f t="shared" si="155"/>
        <v/>
      </c>
      <c r="DWR118" s="80" t="str">
        <f t="shared" si="155"/>
        <v/>
      </c>
      <c r="DWS118" s="80" t="str">
        <f t="shared" si="155"/>
        <v/>
      </c>
      <c r="DWT118" s="80" t="str">
        <f t="shared" si="155"/>
        <v/>
      </c>
      <c r="DWU118" s="80" t="str">
        <f t="shared" si="155"/>
        <v/>
      </c>
      <c r="DWV118" s="80" t="str">
        <f t="shared" si="155"/>
        <v/>
      </c>
      <c r="DWW118" s="80" t="str">
        <f t="shared" si="155"/>
        <v/>
      </c>
      <c r="DWX118" s="80" t="str">
        <f t="shared" si="155"/>
        <v/>
      </c>
      <c r="DWY118" s="80" t="str">
        <f t="shared" si="155"/>
        <v/>
      </c>
      <c r="DWZ118" s="80" t="str">
        <f t="shared" si="155"/>
        <v/>
      </c>
      <c r="DXA118" s="80" t="str">
        <f t="shared" si="155"/>
        <v/>
      </c>
      <c r="DXB118" s="80" t="str">
        <f t="shared" si="155"/>
        <v/>
      </c>
      <c r="DXC118" s="80" t="str">
        <f t="shared" si="155"/>
        <v/>
      </c>
      <c r="DXD118" s="80" t="str">
        <f t="shared" si="155"/>
        <v/>
      </c>
      <c r="DXE118" s="80" t="str">
        <f t="shared" si="155"/>
        <v/>
      </c>
      <c r="DXF118" s="80" t="str">
        <f t="shared" si="155"/>
        <v/>
      </c>
      <c r="DXG118" s="80" t="str">
        <f t="shared" si="155"/>
        <v/>
      </c>
      <c r="DXH118" s="80" t="str">
        <f t="shared" si="155"/>
        <v/>
      </c>
      <c r="DXI118" s="80" t="str">
        <f t="shared" si="155"/>
        <v/>
      </c>
      <c r="DXJ118" s="80" t="str">
        <f t="shared" si="155"/>
        <v/>
      </c>
      <c r="DXK118" s="80" t="str">
        <f t="shared" si="155"/>
        <v/>
      </c>
      <c r="DXL118" s="80" t="str">
        <f t="shared" si="155"/>
        <v/>
      </c>
      <c r="DXM118" s="80" t="str">
        <f t="shared" si="155"/>
        <v/>
      </c>
      <c r="DXN118" s="80" t="str">
        <f t="shared" si="155"/>
        <v/>
      </c>
      <c r="DXO118" s="80" t="str">
        <f t="shared" si="155"/>
        <v/>
      </c>
      <c r="DXP118" s="80" t="str">
        <f t="shared" si="155"/>
        <v/>
      </c>
      <c r="DXQ118" s="80" t="str">
        <f t="shared" si="155"/>
        <v/>
      </c>
      <c r="DXR118" s="80" t="str">
        <f t="shared" si="155"/>
        <v/>
      </c>
      <c r="DXS118" s="80" t="str">
        <f t="shared" si="155"/>
        <v/>
      </c>
      <c r="DXT118" s="80" t="str">
        <f t="shared" si="155"/>
        <v/>
      </c>
      <c r="DXU118" s="80" t="str">
        <f t="shared" si="155"/>
        <v/>
      </c>
      <c r="DXV118" s="80" t="str">
        <f t="shared" si="155"/>
        <v/>
      </c>
      <c r="DXW118" s="80" t="str">
        <f t="shared" si="155"/>
        <v/>
      </c>
      <c r="DXX118" s="80" t="str">
        <f t="shared" si="155"/>
        <v/>
      </c>
      <c r="DXY118" s="80" t="str">
        <f t="shared" si="155"/>
        <v/>
      </c>
      <c r="DXZ118" s="80" t="str">
        <f t="shared" si="155"/>
        <v/>
      </c>
      <c r="DYA118" s="80" t="str">
        <f t="shared" si="155"/>
        <v/>
      </c>
      <c r="DYB118" s="80" t="str">
        <f t="shared" si="155"/>
        <v/>
      </c>
      <c r="DYC118" s="80" t="str">
        <f t="shared" si="155"/>
        <v/>
      </c>
      <c r="DYD118" s="80" t="str">
        <f t="shared" si="155"/>
        <v/>
      </c>
      <c r="DYE118" s="80" t="str">
        <f t="shared" si="155"/>
        <v/>
      </c>
      <c r="DYF118" s="80" t="str">
        <f t="shared" si="155"/>
        <v/>
      </c>
      <c r="DYG118" s="80" t="str">
        <f t="shared" si="155"/>
        <v/>
      </c>
      <c r="DYH118" s="80" t="str">
        <f t="shared" si="155"/>
        <v/>
      </c>
      <c r="DYI118" s="80" t="str">
        <f t="shared" si="155"/>
        <v/>
      </c>
      <c r="DYJ118" s="80" t="str">
        <f t="shared" si="155"/>
        <v/>
      </c>
      <c r="DYK118" s="80" t="str">
        <f t="shared" si="155"/>
        <v/>
      </c>
      <c r="DYL118" s="80" t="str">
        <f t="shared" si="155"/>
        <v/>
      </c>
      <c r="DYM118" s="80" t="str">
        <f t="shared" ref="DYM118:EAX118" si="156">IF(ISNUMBER(outYear),DYM69+DYM75+DYM81+DYM115,"")</f>
        <v/>
      </c>
      <c r="DYN118" s="80" t="str">
        <f t="shared" si="156"/>
        <v/>
      </c>
      <c r="DYO118" s="80" t="str">
        <f t="shared" si="156"/>
        <v/>
      </c>
      <c r="DYP118" s="80" t="str">
        <f t="shared" si="156"/>
        <v/>
      </c>
      <c r="DYQ118" s="80" t="str">
        <f t="shared" si="156"/>
        <v/>
      </c>
      <c r="DYR118" s="80" t="str">
        <f t="shared" si="156"/>
        <v/>
      </c>
      <c r="DYS118" s="80" t="str">
        <f t="shared" si="156"/>
        <v/>
      </c>
      <c r="DYT118" s="80" t="str">
        <f t="shared" si="156"/>
        <v/>
      </c>
      <c r="DYU118" s="80" t="str">
        <f t="shared" si="156"/>
        <v/>
      </c>
      <c r="DYV118" s="80" t="str">
        <f t="shared" si="156"/>
        <v/>
      </c>
      <c r="DYW118" s="80" t="str">
        <f t="shared" si="156"/>
        <v/>
      </c>
      <c r="DYX118" s="80" t="str">
        <f t="shared" si="156"/>
        <v/>
      </c>
      <c r="DYY118" s="80" t="str">
        <f t="shared" si="156"/>
        <v/>
      </c>
      <c r="DYZ118" s="80" t="str">
        <f t="shared" si="156"/>
        <v/>
      </c>
      <c r="DZA118" s="80" t="str">
        <f t="shared" si="156"/>
        <v/>
      </c>
      <c r="DZB118" s="80" t="str">
        <f t="shared" si="156"/>
        <v/>
      </c>
      <c r="DZC118" s="80" t="str">
        <f t="shared" si="156"/>
        <v/>
      </c>
      <c r="DZD118" s="80" t="str">
        <f t="shared" si="156"/>
        <v/>
      </c>
      <c r="DZE118" s="80" t="str">
        <f t="shared" si="156"/>
        <v/>
      </c>
      <c r="DZF118" s="80" t="str">
        <f t="shared" si="156"/>
        <v/>
      </c>
      <c r="DZG118" s="80" t="str">
        <f t="shared" si="156"/>
        <v/>
      </c>
      <c r="DZH118" s="80" t="str">
        <f t="shared" si="156"/>
        <v/>
      </c>
      <c r="DZI118" s="80" t="str">
        <f t="shared" si="156"/>
        <v/>
      </c>
      <c r="DZJ118" s="80" t="str">
        <f t="shared" si="156"/>
        <v/>
      </c>
      <c r="DZK118" s="80" t="str">
        <f t="shared" si="156"/>
        <v/>
      </c>
      <c r="DZL118" s="80" t="str">
        <f t="shared" si="156"/>
        <v/>
      </c>
      <c r="DZM118" s="80" t="str">
        <f t="shared" si="156"/>
        <v/>
      </c>
      <c r="DZN118" s="80" t="str">
        <f t="shared" si="156"/>
        <v/>
      </c>
      <c r="DZO118" s="80" t="str">
        <f t="shared" si="156"/>
        <v/>
      </c>
      <c r="DZP118" s="80" t="str">
        <f t="shared" si="156"/>
        <v/>
      </c>
      <c r="DZQ118" s="80" t="str">
        <f t="shared" si="156"/>
        <v/>
      </c>
      <c r="DZR118" s="80" t="str">
        <f t="shared" si="156"/>
        <v/>
      </c>
      <c r="DZS118" s="80" t="str">
        <f t="shared" si="156"/>
        <v/>
      </c>
      <c r="DZT118" s="80" t="str">
        <f t="shared" si="156"/>
        <v/>
      </c>
      <c r="DZU118" s="80" t="str">
        <f t="shared" si="156"/>
        <v/>
      </c>
      <c r="DZV118" s="80" t="str">
        <f t="shared" si="156"/>
        <v/>
      </c>
      <c r="DZW118" s="80" t="str">
        <f t="shared" si="156"/>
        <v/>
      </c>
      <c r="DZX118" s="80" t="str">
        <f t="shared" si="156"/>
        <v/>
      </c>
      <c r="DZY118" s="80" t="str">
        <f t="shared" si="156"/>
        <v/>
      </c>
      <c r="DZZ118" s="80" t="str">
        <f t="shared" si="156"/>
        <v/>
      </c>
      <c r="EAA118" s="80" t="str">
        <f t="shared" si="156"/>
        <v/>
      </c>
      <c r="EAB118" s="80" t="str">
        <f t="shared" si="156"/>
        <v/>
      </c>
      <c r="EAC118" s="80" t="str">
        <f t="shared" si="156"/>
        <v/>
      </c>
      <c r="EAD118" s="80" t="str">
        <f t="shared" si="156"/>
        <v/>
      </c>
      <c r="EAE118" s="80" t="str">
        <f t="shared" si="156"/>
        <v/>
      </c>
      <c r="EAF118" s="80" t="str">
        <f t="shared" si="156"/>
        <v/>
      </c>
      <c r="EAG118" s="80" t="str">
        <f t="shared" si="156"/>
        <v/>
      </c>
      <c r="EAH118" s="80" t="str">
        <f t="shared" si="156"/>
        <v/>
      </c>
      <c r="EAI118" s="80" t="str">
        <f t="shared" si="156"/>
        <v/>
      </c>
      <c r="EAJ118" s="80" t="str">
        <f t="shared" si="156"/>
        <v/>
      </c>
      <c r="EAK118" s="80" t="str">
        <f t="shared" si="156"/>
        <v/>
      </c>
      <c r="EAL118" s="80" t="str">
        <f t="shared" si="156"/>
        <v/>
      </c>
      <c r="EAM118" s="80" t="str">
        <f t="shared" si="156"/>
        <v/>
      </c>
      <c r="EAN118" s="80" t="str">
        <f t="shared" si="156"/>
        <v/>
      </c>
      <c r="EAO118" s="80" t="str">
        <f t="shared" si="156"/>
        <v/>
      </c>
      <c r="EAP118" s="80" t="str">
        <f t="shared" si="156"/>
        <v/>
      </c>
      <c r="EAQ118" s="80" t="str">
        <f t="shared" si="156"/>
        <v/>
      </c>
      <c r="EAR118" s="80" t="str">
        <f t="shared" si="156"/>
        <v/>
      </c>
      <c r="EAS118" s="80" t="str">
        <f t="shared" si="156"/>
        <v/>
      </c>
      <c r="EAT118" s="80" t="str">
        <f t="shared" si="156"/>
        <v/>
      </c>
      <c r="EAU118" s="80" t="str">
        <f t="shared" si="156"/>
        <v/>
      </c>
      <c r="EAV118" s="80" t="str">
        <f t="shared" si="156"/>
        <v/>
      </c>
      <c r="EAW118" s="80" t="str">
        <f t="shared" si="156"/>
        <v/>
      </c>
      <c r="EAX118" s="80" t="str">
        <f t="shared" si="156"/>
        <v/>
      </c>
      <c r="EAY118" s="80" t="str">
        <f t="shared" ref="EAY118:EDJ118" si="157">IF(ISNUMBER(outYear),EAY69+EAY75+EAY81+EAY115,"")</f>
        <v/>
      </c>
      <c r="EAZ118" s="80" t="str">
        <f t="shared" si="157"/>
        <v/>
      </c>
      <c r="EBA118" s="80" t="str">
        <f t="shared" si="157"/>
        <v/>
      </c>
      <c r="EBB118" s="80" t="str">
        <f t="shared" si="157"/>
        <v/>
      </c>
      <c r="EBC118" s="80" t="str">
        <f t="shared" si="157"/>
        <v/>
      </c>
      <c r="EBD118" s="80" t="str">
        <f t="shared" si="157"/>
        <v/>
      </c>
      <c r="EBE118" s="80" t="str">
        <f t="shared" si="157"/>
        <v/>
      </c>
      <c r="EBF118" s="80" t="str">
        <f t="shared" si="157"/>
        <v/>
      </c>
      <c r="EBG118" s="80" t="str">
        <f t="shared" si="157"/>
        <v/>
      </c>
      <c r="EBH118" s="80" t="str">
        <f t="shared" si="157"/>
        <v/>
      </c>
      <c r="EBI118" s="80" t="str">
        <f t="shared" si="157"/>
        <v/>
      </c>
      <c r="EBJ118" s="80" t="str">
        <f t="shared" si="157"/>
        <v/>
      </c>
      <c r="EBK118" s="80" t="str">
        <f t="shared" si="157"/>
        <v/>
      </c>
      <c r="EBL118" s="80" t="str">
        <f t="shared" si="157"/>
        <v/>
      </c>
      <c r="EBM118" s="80" t="str">
        <f t="shared" si="157"/>
        <v/>
      </c>
      <c r="EBN118" s="80" t="str">
        <f t="shared" si="157"/>
        <v/>
      </c>
      <c r="EBO118" s="80" t="str">
        <f t="shared" si="157"/>
        <v/>
      </c>
      <c r="EBP118" s="80" t="str">
        <f t="shared" si="157"/>
        <v/>
      </c>
      <c r="EBQ118" s="80" t="str">
        <f t="shared" si="157"/>
        <v/>
      </c>
      <c r="EBR118" s="80" t="str">
        <f t="shared" si="157"/>
        <v/>
      </c>
      <c r="EBS118" s="80" t="str">
        <f t="shared" si="157"/>
        <v/>
      </c>
      <c r="EBT118" s="80" t="str">
        <f t="shared" si="157"/>
        <v/>
      </c>
      <c r="EBU118" s="80" t="str">
        <f t="shared" si="157"/>
        <v/>
      </c>
      <c r="EBV118" s="80" t="str">
        <f t="shared" si="157"/>
        <v/>
      </c>
      <c r="EBW118" s="80" t="str">
        <f t="shared" si="157"/>
        <v/>
      </c>
      <c r="EBX118" s="80" t="str">
        <f t="shared" si="157"/>
        <v/>
      </c>
      <c r="EBY118" s="80" t="str">
        <f t="shared" si="157"/>
        <v/>
      </c>
      <c r="EBZ118" s="80" t="str">
        <f t="shared" si="157"/>
        <v/>
      </c>
      <c r="ECA118" s="80" t="str">
        <f t="shared" si="157"/>
        <v/>
      </c>
      <c r="ECB118" s="80" t="str">
        <f t="shared" si="157"/>
        <v/>
      </c>
      <c r="ECC118" s="80" t="str">
        <f t="shared" si="157"/>
        <v/>
      </c>
      <c r="ECD118" s="80" t="str">
        <f t="shared" si="157"/>
        <v/>
      </c>
      <c r="ECE118" s="80" t="str">
        <f t="shared" si="157"/>
        <v/>
      </c>
      <c r="ECF118" s="80" t="str">
        <f t="shared" si="157"/>
        <v/>
      </c>
      <c r="ECG118" s="80" t="str">
        <f t="shared" si="157"/>
        <v/>
      </c>
      <c r="ECH118" s="80" t="str">
        <f t="shared" si="157"/>
        <v/>
      </c>
      <c r="ECI118" s="80" t="str">
        <f t="shared" si="157"/>
        <v/>
      </c>
      <c r="ECJ118" s="80" t="str">
        <f t="shared" si="157"/>
        <v/>
      </c>
      <c r="ECK118" s="80" t="str">
        <f t="shared" si="157"/>
        <v/>
      </c>
      <c r="ECL118" s="80" t="str">
        <f t="shared" si="157"/>
        <v/>
      </c>
      <c r="ECM118" s="80" t="str">
        <f t="shared" si="157"/>
        <v/>
      </c>
      <c r="ECN118" s="80" t="str">
        <f t="shared" si="157"/>
        <v/>
      </c>
      <c r="ECO118" s="80" t="str">
        <f t="shared" si="157"/>
        <v/>
      </c>
      <c r="ECP118" s="80" t="str">
        <f t="shared" si="157"/>
        <v/>
      </c>
      <c r="ECQ118" s="80" t="str">
        <f t="shared" si="157"/>
        <v/>
      </c>
      <c r="ECR118" s="80" t="str">
        <f t="shared" si="157"/>
        <v/>
      </c>
      <c r="ECS118" s="80" t="str">
        <f t="shared" si="157"/>
        <v/>
      </c>
      <c r="ECT118" s="80" t="str">
        <f t="shared" si="157"/>
        <v/>
      </c>
      <c r="ECU118" s="80" t="str">
        <f t="shared" si="157"/>
        <v/>
      </c>
      <c r="ECV118" s="80" t="str">
        <f t="shared" si="157"/>
        <v/>
      </c>
      <c r="ECW118" s="80" t="str">
        <f t="shared" si="157"/>
        <v/>
      </c>
      <c r="ECX118" s="80" t="str">
        <f t="shared" si="157"/>
        <v/>
      </c>
      <c r="ECY118" s="80" t="str">
        <f t="shared" si="157"/>
        <v/>
      </c>
      <c r="ECZ118" s="80" t="str">
        <f t="shared" si="157"/>
        <v/>
      </c>
      <c r="EDA118" s="80" t="str">
        <f t="shared" si="157"/>
        <v/>
      </c>
      <c r="EDB118" s="80" t="str">
        <f t="shared" si="157"/>
        <v/>
      </c>
      <c r="EDC118" s="80" t="str">
        <f t="shared" si="157"/>
        <v/>
      </c>
      <c r="EDD118" s="80" t="str">
        <f t="shared" si="157"/>
        <v/>
      </c>
      <c r="EDE118" s="80" t="str">
        <f t="shared" si="157"/>
        <v/>
      </c>
      <c r="EDF118" s="80" t="str">
        <f t="shared" si="157"/>
        <v/>
      </c>
      <c r="EDG118" s="80" t="str">
        <f t="shared" si="157"/>
        <v/>
      </c>
      <c r="EDH118" s="80" t="str">
        <f t="shared" si="157"/>
        <v/>
      </c>
      <c r="EDI118" s="80" t="str">
        <f t="shared" si="157"/>
        <v/>
      </c>
      <c r="EDJ118" s="80" t="str">
        <f t="shared" si="157"/>
        <v/>
      </c>
      <c r="EDK118" s="80" t="str">
        <f t="shared" ref="EDK118:EFV118" si="158">IF(ISNUMBER(outYear),EDK69+EDK75+EDK81+EDK115,"")</f>
        <v/>
      </c>
      <c r="EDL118" s="80" t="str">
        <f t="shared" si="158"/>
        <v/>
      </c>
      <c r="EDM118" s="80" t="str">
        <f t="shared" si="158"/>
        <v/>
      </c>
      <c r="EDN118" s="80" t="str">
        <f t="shared" si="158"/>
        <v/>
      </c>
      <c r="EDO118" s="80" t="str">
        <f t="shared" si="158"/>
        <v/>
      </c>
      <c r="EDP118" s="80" t="str">
        <f t="shared" si="158"/>
        <v/>
      </c>
      <c r="EDQ118" s="80" t="str">
        <f t="shared" si="158"/>
        <v/>
      </c>
      <c r="EDR118" s="80" t="str">
        <f t="shared" si="158"/>
        <v/>
      </c>
      <c r="EDS118" s="80" t="str">
        <f t="shared" si="158"/>
        <v/>
      </c>
      <c r="EDT118" s="80" t="str">
        <f t="shared" si="158"/>
        <v/>
      </c>
      <c r="EDU118" s="80" t="str">
        <f t="shared" si="158"/>
        <v/>
      </c>
      <c r="EDV118" s="80" t="str">
        <f t="shared" si="158"/>
        <v/>
      </c>
      <c r="EDW118" s="80" t="str">
        <f t="shared" si="158"/>
        <v/>
      </c>
      <c r="EDX118" s="80" t="str">
        <f t="shared" si="158"/>
        <v/>
      </c>
      <c r="EDY118" s="80" t="str">
        <f t="shared" si="158"/>
        <v/>
      </c>
      <c r="EDZ118" s="80" t="str">
        <f t="shared" si="158"/>
        <v/>
      </c>
      <c r="EEA118" s="80" t="str">
        <f t="shared" si="158"/>
        <v/>
      </c>
      <c r="EEB118" s="80" t="str">
        <f t="shared" si="158"/>
        <v/>
      </c>
      <c r="EEC118" s="80" t="str">
        <f t="shared" si="158"/>
        <v/>
      </c>
      <c r="EED118" s="80" t="str">
        <f t="shared" si="158"/>
        <v/>
      </c>
      <c r="EEE118" s="80" t="str">
        <f t="shared" si="158"/>
        <v/>
      </c>
      <c r="EEF118" s="80" t="str">
        <f t="shared" si="158"/>
        <v/>
      </c>
      <c r="EEG118" s="80" t="str">
        <f t="shared" si="158"/>
        <v/>
      </c>
      <c r="EEH118" s="80" t="str">
        <f t="shared" si="158"/>
        <v/>
      </c>
      <c r="EEI118" s="80" t="str">
        <f t="shared" si="158"/>
        <v/>
      </c>
      <c r="EEJ118" s="80" t="str">
        <f t="shared" si="158"/>
        <v/>
      </c>
      <c r="EEK118" s="80" t="str">
        <f t="shared" si="158"/>
        <v/>
      </c>
      <c r="EEL118" s="80" t="str">
        <f t="shared" si="158"/>
        <v/>
      </c>
      <c r="EEM118" s="80" t="str">
        <f t="shared" si="158"/>
        <v/>
      </c>
      <c r="EEN118" s="80" t="str">
        <f t="shared" si="158"/>
        <v/>
      </c>
      <c r="EEO118" s="80" t="str">
        <f t="shared" si="158"/>
        <v/>
      </c>
      <c r="EEP118" s="80" t="str">
        <f t="shared" si="158"/>
        <v/>
      </c>
      <c r="EEQ118" s="80" t="str">
        <f t="shared" si="158"/>
        <v/>
      </c>
      <c r="EER118" s="80" t="str">
        <f t="shared" si="158"/>
        <v/>
      </c>
      <c r="EES118" s="80" t="str">
        <f t="shared" si="158"/>
        <v/>
      </c>
      <c r="EET118" s="80" t="str">
        <f t="shared" si="158"/>
        <v/>
      </c>
      <c r="EEU118" s="80" t="str">
        <f t="shared" si="158"/>
        <v/>
      </c>
      <c r="EEV118" s="80" t="str">
        <f t="shared" si="158"/>
        <v/>
      </c>
      <c r="EEW118" s="80" t="str">
        <f t="shared" si="158"/>
        <v/>
      </c>
      <c r="EEX118" s="80" t="str">
        <f t="shared" si="158"/>
        <v/>
      </c>
      <c r="EEY118" s="80" t="str">
        <f t="shared" si="158"/>
        <v/>
      </c>
      <c r="EEZ118" s="80" t="str">
        <f t="shared" si="158"/>
        <v/>
      </c>
      <c r="EFA118" s="80" t="str">
        <f t="shared" si="158"/>
        <v/>
      </c>
      <c r="EFB118" s="80" t="str">
        <f t="shared" si="158"/>
        <v/>
      </c>
      <c r="EFC118" s="80" t="str">
        <f t="shared" si="158"/>
        <v/>
      </c>
      <c r="EFD118" s="80" t="str">
        <f t="shared" si="158"/>
        <v/>
      </c>
      <c r="EFE118" s="80" t="str">
        <f t="shared" si="158"/>
        <v/>
      </c>
      <c r="EFF118" s="80" t="str">
        <f t="shared" si="158"/>
        <v/>
      </c>
      <c r="EFG118" s="80" t="str">
        <f t="shared" si="158"/>
        <v/>
      </c>
      <c r="EFH118" s="80" t="str">
        <f t="shared" si="158"/>
        <v/>
      </c>
      <c r="EFI118" s="80" t="str">
        <f t="shared" si="158"/>
        <v/>
      </c>
      <c r="EFJ118" s="80" t="str">
        <f t="shared" si="158"/>
        <v/>
      </c>
      <c r="EFK118" s="80" t="str">
        <f t="shared" si="158"/>
        <v/>
      </c>
      <c r="EFL118" s="80" t="str">
        <f t="shared" si="158"/>
        <v/>
      </c>
      <c r="EFM118" s="80" t="str">
        <f t="shared" si="158"/>
        <v/>
      </c>
      <c r="EFN118" s="80" t="str">
        <f t="shared" si="158"/>
        <v/>
      </c>
      <c r="EFO118" s="80" t="str">
        <f t="shared" si="158"/>
        <v/>
      </c>
      <c r="EFP118" s="80" t="str">
        <f t="shared" si="158"/>
        <v/>
      </c>
      <c r="EFQ118" s="80" t="str">
        <f t="shared" si="158"/>
        <v/>
      </c>
      <c r="EFR118" s="80" t="str">
        <f t="shared" si="158"/>
        <v/>
      </c>
      <c r="EFS118" s="80" t="str">
        <f t="shared" si="158"/>
        <v/>
      </c>
      <c r="EFT118" s="80" t="str">
        <f t="shared" si="158"/>
        <v/>
      </c>
      <c r="EFU118" s="80" t="str">
        <f t="shared" si="158"/>
        <v/>
      </c>
      <c r="EFV118" s="80" t="str">
        <f t="shared" si="158"/>
        <v/>
      </c>
      <c r="EFW118" s="80" t="str">
        <f t="shared" ref="EFW118:EIH118" si="159">IF(ISNUMBER(outYear),EFW69+EFW75+EFW81+EFW115,"")</f>
        <v/>
      </c>
      <c r="EFX118" s="80" t="str">
        <f t="shared" si="159"/>
        <v/>
      </c>
      <c r="EFY118" s="80" t="str">
        <f t="shared" si="159"/>
        <v/>
      </c>
      <c r="EFZ118" s="80" t="str">
        <f t="shared" si="159"/>
        <v/>
      </c>
      <c r="EGA118" s="80" t="str">
        <f t="shared" si="159"/>
        <v/>
      </c>
      <c r="EGB118" s="80" t="str">
        <f t="shared" si="159"/>
        <v/>
      </c>
      <c r="EGC118" s="80" t="str">
        <f t="shared" si="159"/>
        <v/>
      </c>
      <c r="EGD118" s="80" t="str">
        <f t="shared" si="159"/>
        <v/>
      </c>
      <c r="EGE118" s="80" t="str">
        <f t="shared" si="159"/>
        <v/>
      </c>
      <c r="EGF118" s="80" t="str">
        <f t="shared" si="159"/>
        <v/>
      </c>
      <c r="EGG118" s="80" t="str">
        <f t="shared" si="159"/>
        <v/>
      </c>
      <c r="EGH118" s="80" t="str">
        <f t="shared" si="159"/>
        <v/>
      </c>
      <c r="EGI118" s="80" t="str">
        <f t="shared" si="159"/>
        <v/>
      </c>
      <c r="EGJ118" s="80" t="str">
        <f t="shared" si="159"/>
        <v/>
      </c>
      <c r="EGK118" s="80" t="str">
        <f t="shared" si="159"/>
        <v/>
      </c>
      <c r="EGL118" s="80" t="str">
        <f t="shared" si="159"/>
        <v/>
      </c>
      <c r="EGM118" s="80" t="str">
        <f t="shared" si="159"/>
        <v/>
      </c>
      <c r="EGN118" s="80" t="str">
        <f t="shared" si="159"/>
        <v/>
      </c>
      <c r="EGO118" s="80" t="str">
        <f t="shared" si="159"/>
        <v/>
      </c>
      <c r="EGP118" s="80" t="str">
        <f t="shared" si="159"/>
        <v/>
      </c>
      <c r="EGQ118" s="80" t="str">
        <f t="shared" si="159"/>
        <v/>
      </c>
      <c r="EGR118" s="80" t="str">
        <f t="shared" si="159"/>
        <v/>
      </c>
      <c r="EGS118" s="80" t="str">
        <f t="shared" si="159"/>
        <v/>
      </c>
      <c r="EGT118" s="80" t="str">
        <f t="shared" si="159"/>
        <v/>
      </c>
      <c r="EGU118" s="80" t="str">
        <f t="shared" si="159"/>
        <v/>
      </c>
      <c r="EGV118" s="80" t="str">
        <f t="shared" si="159"/>
        <v/>
      </c>
      <c r="EGW118" s="80" t="str">
        <f t="shared" si="159"/>
        <v/>
      </c>
      <c r="EGX118" s="80" t="str">
        <f t="shared" si="159"/>
        <v/>
      </c>
      <c r="EGY118" s="80" t="str">
        <f t="shared" si="159"/>
        <v/>
      </c>
      <c r="EGZ118" s="80" t="str">
        <f t="shared" si="159"/>
        <v/>
      </c>
      <c r="EHA118" s="80" t="str">
        <f t="shared" si="159"/>
        <v/>
      </c>
      <c r="EHB118" s="80" t="str">
        <f t="shared" si="159"/>
        <v/>
      </c>
      <c r="EHC118" s="80" t="str">
        <f t="shared" si="159"/>
        <v/>
      </c>
      <c r="EHD118" s="80" t="str">
        <f t="shared" si="159"/>
        <v/>
      </c>
      <c r="EHE118" s="80" t="str">
        <f t="shared" si="159"/>
        <v/>
      </c>
      <c r="EHF118" s="80" t="str">
        <f t="shared" si="159"/>
        <v/>
      </c>
      <c r="EHG118" s="80" t="str">
        <f t="shared" si="159"/>
        <v/>
      </c>
      <c r="EHH118" s="80" t="str">
        <f t="shared" si="159"/>
        <v/>
      </c>
      <c r="EHI118" s="80" t="str">
        <f t="shared" si="159"/>
        <v/>
      </c>
      <c r="EHJ118" s="80" t="str">
        <f t="shared" si="159"/>
        <v/>
      </c>
      <c r="EHK118" s="80" t="str">
        <f t="shared" si="159"/>
        <v/>
      </c>
      <c r="EHL118" s="80" t="str">
        <f t="shared" si="159"/>
        <v/>
      </c>
      <c r="EHM118" s="80" t="str">
        <f t="shared" si="159"/>
        <v/>
      </c>
      <c r="EHN118" s="80" t="str">
        <f t="shared" si="159"/>
        <v/>
      </c>
      <c r="EHO118" s="80" t="str">
        <f t="shared" si="159"/>
        <v/>
      </c>
      <c r="EHP118" s="80" t="str">
        <f t="shared" si="159"/>
        <v/>
      </c>
      <c r="EHQ118" s="80" t="str">
        <f t="shared" si="159"/>
        <v/>
      </c>
      <c r="EHR118" s="80" t="str">
        <f t="shared" si="159"/>
        <v/>
      </c>
      <c r="EHS118" s="80" t="str">
        <f t="shared" si="159"/>
        <v/>
      </c>
      <c r="EHT118" s="80" t="str">
        <f t="shared" si="159"/>
        <v/>
      </c>
      <c r="EHU118" s="80" t="str">
        <f t="shared" si="159"/>
        <v/>
      </c>
      <c r="EHV118" s="80" t="str">
        <f t="shared" si="159"/>
        <v/>
      </c>
      <c r="EHW118" s="80" t="str">
        <f t="shared" si="159"/>
        <v/>
      </c>
      <c r="EHX118" s="80" t="str">
        <f t="shared" si="159"/>
        <v/>
      </c>
      <c r="EHY118" s="80" t="str">
        <f t="shared" si="159"/>
        <v/>
      </c>
      <c r="EHZ118" s="80" t="str">
        <f t="shared" si="159"/>
        <v/>
      </c>
      <c r="EIA118" s="80" t="str">
        <f t="shared" si="159"/>
        <v/>
      </c>
      <c r="EIB118" s="80" t="str">
        <f t="shared" si="159"/>
        <v/>
      </c>
      <c r="EIC118" s="80" t="str">
        <f t="shared" si="159"/>
        <v/>
      </c>
      <c r="EID118" s="80" t="str">
        <f t="shared" si="159"/>
        <v/>
      </c>
      <c r="EIE118" s="80" t="str">
        <f t="shared" si="159"/>
        <v/>
      </c>
      <c r="EIF118" s="80" t="str">
        <f t="shared" si="159"/>
        <v/>
      </c>
      <c r="EIG118" s="80" t="str">
        <f t="shared" si="159"/>
        <v/>
      </c>
      <c r="EIH118" s="80" t="str">
        <f t="shared" si="159"/>
        <v/>
      </c>
      <c r="EII118" s="80" t="str">
        <f t="shared" ref="EII118:EKT118" si="160">IF(ISNUMBER(outYear),EII69+EII75+EII81+EII115,"")</f>
        <v/>
      </c>
      <c r="EIJ118" s="80" t="str">
        <f t="shared" si="160"/>
        <v/>
      </c>
      <c r="EIK118" s="80" t="str">
        <f t="shared" si="160"/>
        <v/>
      </c>
      <c r="EIL118" s="80" t="str">
        <f t="shared" si="160"/>
        <v/>
      </c>
      <c r="EIM118" s="80" t="str">
        <f t="shared" si="160"/>
        <v/>
      </c>
      <c r="EIN118" s="80" t="str">
        <f t="shared" si="160"/>
        <v/>
      </c>
      <c r="EIO118" s="80" t="str">
        <f t="shared" si="160"/>
        <v/>
      </c>
      <c r="EIP118" s="80" t="str">
        <f t="shared" si="160"/>
        <v/>
      </c>
      <c r="EIQ118" s="80" t="str">
        <f t="shared" si="160"/>
        <v/>
      </c>
      <c r="EIR118" s="80" t="str">
        <f t="shared" si="160"/>
        <v/>
      </c>
      <c r="EIS118" s="80" t="str">
        <f t="shared" si="160"/>
        <v/>
      </c>
      <c r="EIT118" s="80" t="str">
        <f t="shared" si="160"/>
        <v/>
      </c>
      <c r="EIU118" s="80" t="str">
        <f t="shared" si="160"/>
        <v/>
      </c>
      <c r="EIV118" s="80" t="str">
        <f t="shared" si="160"/>
        <v/>
      </c>
      <c r="EIW118" s="80" t="str">
        <f t="shared" si="160"/>
        <v/>
      </c>
      <c r="EIX118" s="80" t="str">
        <f t="shared" si="160"/>
        <v/>
      </c>
      <c r="EIY118" s="80" t="str">
        <f t="shared" si="160"/>
        <v/>
      </c>
      <c r="EIZ118" s="80" t="str">
        <f t="shared" si="160"/>
        <v/>
      </c>
      <c r="EJA118" s="80" t="str">
        <f t="shared" si="160"/>
        <v/>
      </c>
      <c r="EJB118" s="80" t="str">
        <f t="shared" si="160"/>
        <v/>
      </c>
      <c r="EJC118" s="80" t="str">
        <f t="shared" si="160"/>
        <v/>
      </c>
      <c r="EJD118" s="80" t="str">
        <f t="shared" si="160"/>
        <v/>
      </c>
      <c r="EJE118" s="80" t="str">
        <f t="shared" si="160"/>
        <v/>
      </c>
      <c r="EJF118" s="80" t="str">
        <f t="shared" si="160"/>
        <v/>
      </c>
      <c r="EJG118" s="80" t="str">
        <f t="shared" si="160"/>
        <v/>
      </c>
      <c r="EJH118" s="80" t="str">
        <f t="shared" si="160"/>
        <v/>
      </c>
      <c r="EJI118" s="80" t="str">
        <f t="shared" si="160"/>
        <v/>
      </c>
      <c r="EJJ118" s="80" t="str">
        <f t="shared" si="160"/>
        <v/>
      </c>
      <c r="EJK118" s="80" t="str">
        <f t="shared" si="160"/>
        <v/>
      </c>
      <c r="EJL118" s="80" t="str">
        <f t="shared" si="160"/>
        <v/>
      </c>
      <c r="EJM118" s="80" t="str">
        <f t="shared" si="160"/>
        <v/>
      </c>
      <c r="EJN118" s="80" t="str">
        <f t="shared" si="160"/>
        <v/>
      </c>
      <c r="EJO118" s="80" t="str">
        <f t="shared" si="160"/>
        <v/>
      </c>
      <c r="EJP118" s="80" t="str">
        <f t="shared" si="160"/>
        <v/>
      </c>
      <c r="EJQ118" s="80" t="str">
        <f t="shared" si="160"/>
        <v/>
      </c>
      <c r="EJR118" s="80" t="str">
        <f t="shared" si="160"/>
        <v/>
      </c>
      <c r="EJS118" s="80" t="str">
        <f t="shared" si="160"/>
        <v/>
      </c>
      <c r="EJT118" s="80" t="str">
        <f t="shared" si="160"/>
        <v/>
      </c>
      <c r="EJU118" s="80" t="str">
        <f t="shared" si="160"/>
        <v/>
      </c>
      <c r="EJV118" s="80" t="str">
        <f t="shared" si="160"/>
        <v/>
      </c>
      <c r="EJW118" s="80" t="str">
        <f t="shared" si="160"/>
        <v/>
      </c>
      <c r="EJX118" s="80" t="str">
        <f t="shared" si="160"/>
        <v/>
      </c>
      <c r="EJY118" s="80" t="str">
        <f t="shared" si="160"/>
        <v/>
      </c>
      <c r="EJZ118" s="80" t="str">
        <f t="shared" si="160"/>
        <v/>
      </c>
      <c r="EKA118" s="80" t="str">
        <f t="shared" si="160"/>
        <v/>
      </c>
      <c r="EKB118" s="80" t="str">
        <f t="shared" si="160"/>
        <v/>
      </c>
      <c r="EKC118" s="80" t="str">
        <f t="shared" si="160"/>
        <v/>
      </c>
      <c r="EKD118" s="80" t="str">
        <f t="shared" si="160"/>
        <v/>
      </c>
      <c r="EKE118" s="80" t="str">
        <f t="shared" si="160"/>
        <v/>
      </c>
      <c r="EKF118" s="80" t="str">
        <f t="shared" si="160"/>
        <v/>
      </c>
      <c r="EKG118" s="80" t="str">
        <f t="shared" si="160"/>
        <v/>
      </c>
      <c r="EKH118" s="80" t="str">
        <f t="shared" si="160"/>
        <v/>
      </c>
      <c r="EKI118" s="80" t="str">
        <f t="shared" si="160"/>
        <v/>
      </c>
      <c r="EKJ118" s="80" t="str">
        <f t="shared" si="160"/>
        <v/>
      </c>
      <c r="EKK118" s="80" t="str">
        <f t="shared" si="160"/>
        <v/>
      </c>
      <c r="EKL118" s="80" t="str">
        <f t="shared" si="160"/>
        <v/>
      </c>
      <c r="EKM118" s="80" t="str">
        <f t="shared" si="160"/>
        <v/>
      </c>
      <c r="EKN118" s="80" t="str">
        <f t="shared" si="160"/>
        <v/>
      </c>
      <c r="EKO118" s="80" t="str">
        <f t="shared" si="160"/>
        <v/>
      </c>
      <c r="EKP118" s="80" t="str">
        <f t="shared" si="160"/>
        <v/>
      </c>
      <c r="EKQ118" s="80" t="str">
        <f t="shared" si="160"/>
        <v/>
      </c>
      <c r="EKR118" s="80" t="str">
        <f t="shared" si="160"/>
        <v/>
      </c>
      <c r="EKS118" s="80" t="str">
        <f t="shared" si="160"/>
        <v/>
      </c>
      <c r="EKT118" s="80" t="str">
        <f t="shared" si="160"/>
        <v/>
      </c>
      <c r="EKU118" s="80" t="str">
        <f t="shared" ref="EKU118:ENF118" si="161">IF(ISNUMBER(outYear),EKU69+EKU75+EKU81+EKU115,"")</f>
        <v/>
      </c>
      <c r="EKV118" s="80" t="str">
        <f t="shared" si="161"/>
        <v/>
      </c>
      <c r="EKW118" s="80" t="str">
        <f t="shared" si="161"/>
        <v/>
      </c>
      <c r="EKX118" s="80" t="str">
        <f t="shared" si="161"/>
        <v/>
      </c>
      <c r="EKY118" s="80" t="str">
        <f t="shared" si="161"/>
        <v/>
      </c>
      <c r="EKZ118" s="80" t="str">
        <f t="shared" si="161"/>
        <v/>
      </c>
      <c r="ELA118" s="80" t="str">
        <f t="shared" si="161"/>
        <v/>
      </c>
      <c r="ELB118" s="80" t="str">
        <f t="shared" si="161"/>
        <v/>
      </c>
      <c r="ELC118" s="80" t="str">
        <f t="shared" si="161"/>
        <v/>
      </c>
      <c r="ELD118" s="80" t="str">
        <f t="shared" si="161"/>
        <v/>
      </c>
      <c r="ELE118" s="80" t="str">
        <f t="shared" si="161"/>
        <v/>
      </c>
      <c r="ELF118" s="80" t="str">
        <f t="shared" si="161"/>
        <v/>
      </c>
      <c r="ELG118" s="80" t="str">
        <f t="shared" si="161"/>
        <v/>
      </c>
      <c r="ELH118" s="80" t="str">
        <f t="shared" si="161"/>
        <v/>
      </c>
      <c r="ELI118" s="80" t="str">
        <f t="shared" si="161"/>
        <v/>
      </c>
      <c r="ELJ118" s="80" t="str">
        <f t="shared" si="161"/>
        <v/>
      </c>
      <c r="ELK118" s="80" t="str">
        <f t="shared" si="161"/>
        <v/>
      </c>
      <c r="ELL118" s="80" t="str">
        <f t="shared" si="161"/>
        <v/>
      </c>
      <c r="ELM118" s="80" t="str">
        <f t="shared" si="161"/>
        <v/>
      </c>
      <c r="ELN118" s="80" t="str">
        <f t="shared" si="161"/>
        <v/>
      </c>
      <c r="ELO118" s="80" t="str">
        <f t="shared" si="161"/>
        <v/>
      </c>
      <c r="ELP118" s="80" t="str">
        <f t="shared" si="161"/>
        <v/>
      </c>
      <c r="ELQ118" s="80" t="str">
        <f t="shared" si="161"/>
        <v/>
      </c>
      <c r="ELR118" s="80" t="str">
        <f t="shared" si="161"/>
        <v/>
      </c>
      <c r="ELS118" s="80" t="str">
        <f t="shared" si="161"/>
        <v/>
      </c>
      <c r="ELT118" s="80" t="str">
        <f t="shared" si="161"/>
        <v/>
      </c>
      <c r="ELU118" s="80" t="str">
        <f t="shared" si="161"/>
        <v/>
      </c>
      <c r="ELV118" s="80" t="str">
        <f t="shared" si="161"/>
        <v/>
      </c>
      <c r="ELW118" s="80" t="str">
        <f t="shared" si="161"/>
        <v/>
      </c>
      <c r="ELX118" s="80" t="str">
        <f t="shared" si="161"/>
        <v/>
      </c>
      <c r="ELY118" s="80" t="str">
        <f t="shared" si="161"/>
        <v/>
      </c>
      <c r="ELZ118" s="80" t="str">
        <f t="shared" si="161"/>
        <v/>
      </c>
      <c r="EMA118" s="80" t="str">
        <f t="shared" si="161"/>
        <v/>
      </c>
      <c r="EMB118" s="80" t="str">
        <f t="shared" si="161"/>
        <v/>
      </c>
      <c r="EMC118" s="80" t="str">
        <f t="shared" si="161"/>
        <v/>
      </c>
      <c r="EMD118" s="80" t="str">
        <f t="shared" si="161"/>
        <v/>
      </c>
      <c r="EME118" s="80" t="str">
        <f t="shared" si="161"/>
        <v/>
      </c>
      <c r="EMF118" s="80" t="str">
        <f t="shared" si="161"/>
        <v/>
      </c>
      <c r="EMG118" s="80" t="str">
        <f t="shared" si="161"/>
        <v/>
      </c>
      <c r="EMH118" s="80" t="str">
        <f t="shared" si="161"/>
        <v/>
      </c>
      <c r="EMI118" s="80" t="str">
        <f t="shared" si="161"/>
        <v/>
      </c>
      <c r="EMJ118" s="80" t="str">
        <f t="shared" si="161"/>
        <v/>
      </c>
      <c r="EMK118" s="80" t="str">
        <f t="shared" si="161"/>
        <v/>
      </c>
      <c r="EML118" s="80" t="str">
        <f t="shared" si="161"/>
        <v/>
      </c>
      <c r="EMM118" s="80" t="str">
        <f t="shared" si="161"/>
        <v/>
      </c>
      <c r="EMN118" s="80" t="str">
        <f t="shared" si="161"/>
        <v/>
      </c>
      <c r="EMO118" s="80" t="str">
        <f t="shared" si="161"/>
        <v/>
      </c>
      <c r="EMP118" s="80" t="str">
        <f t="shared" si="161"/>
        <v/>
      </c>
      <c r="EMQ118" s="80" t="str">
        <f t="shared" si="161"/>
        <v/>
      </c>
      <c r="EMR118" s="80" t="str">
        <f t="shared" si="161"/>
        <v/>
      </c>
      <c r="EMS118" s="80" t="str">
        <f t="shared" si="161"/>
        <v/>
      </c>
      <c r="EMT118" s="80" t="str">
        <f t="shared" si="161"/>
        <v/>
      </c>
      <c r="EMU118" s="80" t="str">
        <f t="shared" si="161"/>
        <v/>
      </c>
      <c r="EMV118" s="80" t="str">
        <f t="shared" si="161"/>
        <v/>
      </c>
      <c r="EMW118" s="80" t="str">
        <f t="shared" si="161"/>
        <v/>
      </c>
      <c r="EMX118" s="80" t="str">
        <f t="shared" si="161"/>
        <v/>
      </c>
      <c r="EMY118" s="80" t="str">
        <f t="shared" si="161"/>
        <v/>
      </c>
      <c r="EMZ118" s="80" t="str">
        <f t="shared" si="161"/>
        <v/>
      </c>
      <c r="ENA118" s="80" t="str">
        <f t="shared" si="161"/>
        <v/>
      </c>
      <c r="ENB118" s="80" t="str">
        <f t="shared" si="161"/>
        <v/>
      </c>
      <c r="ENC118" s="80" t="str">
        <f t="shared" si="161"/>
        <v/>
      </c>
      <c r="END118" s="80" t="str">
        <f t="shared" si="161"/>
        <v/>
      </c>
      <c r="ENE118" s="80" t="str">
        <f t="shared" si="161"/>
        <v/>
      </c>
      <c r="ENF118" s="80" t="str">
        <f t="shared" si="161"/>
        <v/>
      </c>
      <c r="ENG118" s="80" t="str">
        <f t="shared" ref="ENG118:EPR118" si="162">IF(ISNUMBER(outYear),ENG69+ENG75+ENG81+ENG115,"")</f>
        <v/>
      </c>
      <c r="ENH118" s="80" t="str">
        <f t="shared" si="162"/>
        <v/>
      </c>
      <c r="ENI118" s="80" t="str">
        <f t="shared" si="162"/>
        <v/>
      </c>
      <c r="ENJ118" s="80" t="str">
        <f t="shared" si="162"/>
        <v/>
      </c>
      <c r="ENK118" s="80" t="str">
        <f t="shared" si="162"/>
        <v/>
      </c>
      <c r="ENL118" s="80" t="str">
        <f t="shared" si="162"/>
        <v/>
      </c>
      <c r="ENM118" s="80" t="str">
        <f t="shared" si="162"/>
        <v/>
      </c>
      <c r="ENN118" s="80" t="str">
        <f t="shared" si="162"/>
        <v/>
      </c>
      <c r="ENO118" s="80" t="str">
        <f t="shared" si="162"/>
        <v/>
      </c>
      <c r="ENP118" s="80" t="str">
        <f t="shared" si="162"/>
        <v/>
      </c>
      <c r="ENQ118" s="80" t="str">
        <f t="shared" si="162"/>
        <v/>
      </c>
      <c r="ENR118" s="80" t="str">
        <f t="shared" si="162"/>
        <v/>
      </c>
      <c r="ENS118" s="80" t="str">
        <f t="shared" si="162"/>
        <v/>
      </c>
      <c r="ENT118" s="80" t="str">
        <f t="shared" si="162"/>
        <v/>
      </c>
      <c r="ENU118" s="80" t="str">
        <f t="shared" si="162"/>
        <v/>
      </c>
      <c r="ENV118" s="80" t="str">
        <f t="shared" si="162"/>
        <v/>
      </c>
      <c r="ENW118" s="80" t="str">
        <f t="shared" si="162"/>
        <v/>
      </c>
      <c r="ENX118" s="80" t="str">
        <f t="shared" si="162"/>
        <v/>
      </c>
      <c r="ENY118" s="80" t="str">
        <f t="shared" si="162"/>
        <v/>
      </c>
      <c r="ENZ118" s="80" t="str">
        <f t="shared" si="162"/>
        <v/>
      </c>
      <c r="EOA118" s="80" t="str">
        <f t="shared" si="162"/>
        <v/>
      </c>
      <c r="EOB118" s="80" t="str">
        <f t="shared" si="162"/>
        <v/>
      </c>
      <c r="EOC118" s="80" t="str">
        <f t="shared" si="162"/>
        <v/>
      </c>
      <c r="EOD118" s="80" t="str">
        <f t="shared" si="162"/>
        <v/>
      </c>
      <c r="EOE118" s="80" t="str">
        <f t="shared" si="162"/>
        <v/>
      </c>
      <c r="EOF118" s="80" t="str">
        <f t="shared" si="162"/>
        <v/>
      </c>
      <c r="EOG118" s="80" t="str">
        <f t="shared" si="162"/>
        <v/>
      </c>
      <c r="EOH118" s="80" t="str">
        <f t="shared" si="162"/>
        <v/>
      </c>
      <c r="EOI118" s="80" t="str">
        <f t="shared" si="162"/>
        <v/>
      </c>
      <c r="EOJ118" s="80" t="str">
        <f t="shared" si="162"/>
        <v/>
      </c>
      <c r="EOK118" s="80" t="str">
        <f t="shared" si="162"/>
        <v/>
      </c>
      <c r="EOL118" s="80" t="str">
        <f t="shared" si="162"/>
        <v/>
      </c>
      <c r="EOM118" s="80" t="str">
        <f t="shared" si="162"/>
        <v/>
      </c>
      <c r="EON118" s="80" t="str">
        <f t="shared" si="162"/>
        <v/>
      </c>
      <c r="EOO118" s="80" t="str">
        <f t="shared" si="162"/>
        <v/>
      </c>
      <c r="EOP118" s="80" t="str">
        <f t="shared" si="162"/>
        <v/>
      </c>
      <c r="EOQ118" s="80" t="str">
        <f t="shared" si="162"/>
        <v/>
      </c>
      <c r="EOR118" s="80" t="str">
        <f t="shared" si="162"/>
        <v/>
      </c>
      <c r="EOS118" s="80" t="str">
        <f t="shared" si="162"/>
        <v/>
      </c>
      <c r="EOT118" s="80" t="str">
        <f t="shared" si="162"/>
        <v/>
      </c>
      <c r="EOU118" s="80" t="str">
        <f t="shared" si="162"/>
        <v/>
      </c>
      <c r="EOV118" s="80" t="str">
        <f t="shared" si="162"/>
        <v/>
      </c>
      <c r="EOW118" s="80" t="str">
        <f t="shared" si="162"/>
        <v/>
      </c>
      <c r="EOX118" s="80" t="str">
        <f t="shared" si="162"/>
        <v/>
      </c>
      <c r="EOY118" s="80" t="str">
        <f t="shared" si="162"/>
        <v/>
      </c>
      <c r="EOZ118" s="80" t="str">
        <f t="shared" si="162"/>
        <v/>
      </c>
      <c r="EPA118" s="80" t="str">
        <f t="shared" si="162"/>
        <v/>
      </c>
      <c r="EPB118" s="80" t="str">
        <f t="shared" si="162"/>
        <v/>
      </c>
      <c r="EPC118" s="80" t="str">
        <f t="shared" si="162"/>
        <v/>
      </c>
      <c r="EPD118" s="80" t="str">
        <f t="shared" si="162"/>
        <v/>
      </c>
      <c r="EPE118" s="80" t="str">
        <f t="shared" si="162"/>
        <v/>
      </c>
      <c r="EPF118" s="80" t="str">
        <f t="shared" si="162"/>
        <v/>
      </c>
      <c r="EPG118" s="80" t="str">
        <f t="shared" si="162"/>
        <v/>
      </c>
      <c r="EPH118" s="80" t="str">
        <f t="shared" si="162"/>
        <v/>
      </c>
      <c r="EPI118" s="80" t="str">
        <f t="shared" si="162"/>
        <v/>
      </c>
      <c r="EPJ118" s="80" t="str">
        <f t="shared" si="162"/>
        <v/>
      </c>
      <c r="EPK118" s="80" t="str">
        <f t="shared" si="162"/>
        <v/>
      </c>
      <c r="EPL118" s="80" t="str">
        <f t="shared" si="162"/>
        <v/>
      </c>
      <c r="EPM118" s="80" t="str">
        <f t="shared" si="162"/>
        <v/>
      </c>
      <c r="EPN118" s="80" t="str">
        <f t="shared" si="162"/>
        <v/>
      </c>
      <c r="EPO118" s="80" t="str">
        <f t="shared" si="162"/>
        <v/>
      </c>
      <c r="EPP118" s="80" t="str">
        <f t="shared" si="162"/>
        <v/>
      </c>
      <c r="EPQ118" s="80" t="str">
        <f t="shared" si="162"/>
        <v/>
      </c>
      <c r="EPR118" s="80" t="str">
        <f t="shared" si="162"/>
        <v/>
      </c>
      <c r="EPS118" s="80" t="str">
        <f t="shared" ref="EPS118:ESD118" si="163">IF(ISNUMBER(outYear),EPS69+EPS75+EPS81+EPS115,"")</f>
        <v/>
      </c>
      <c r="EPT118" s="80" t="str">
        <f t="shared" si="163"/>
        <v/>
      </c>
      <c r="EPU118" s="80" t="str">
        <f t="shared" si="163"/>
        <v/>
      </c>
      <c r="EPV118" s="80" t="str">
        <f t="shared" si="163"/>
        <v/>
      </c>
      <c r="EPW118" s="80" t="str">
        <f t="shared" si="163"/>
        <v/>
      </c>
      <c r="EPX118" s="80" t="str">
        <f t="shared" si="163"/>
        <v/>
      </c>
      <c r="EPY118" s="80" t="str">
        <f t="shared" si="163"/>
        <v/>
      </c>
      <c r="EPZ118" s="80" t="str">
        <f t="shared" si="163"/>
        <v/>
      </c>
      <c r="EQA118" s="80" t="str">
        <f t="shared" si="163"/>
        <v/>
      </c>
      <c r="EQB118" s="80" t="str">
        <f t="shared" si="163"/>
        <v/>
      </c>
      <c r="EQC118" s="80" t="str">
        <f t="shared" si="163"/>
        <v/>
      </c>
      <c r="EQD118" s="80" t="str">
        <f t="shared" si="163"/>
        <v/>
      </c>
      <c r="EQE118" s="80" t="str">
        <f t="shared" si="163"/>
        <v/>
      </c>
      <c r="EQF118" s="80" t="str">
        <f t="shared" si="163"/>
        <v/>
      </c>
      <c r="EQG118" s="80" t="str">
        <f t="shared" si="163"/>
        <v/>
      </c>
      <c r="EQH118" s="80" t="str">
        <f t="shared" si="163"/>
        <v/>
      </c>
      <c r="EQI118" s="80" t="str">
        <f t="shared" si="163"/>
        <v/>
      </c>
      <c r="EQJ118" s="80" t="str">
        <f t="shared" si="163"/>
        <v/>
      </c>
      <c r="EQK118" s="80" t="str">
        <f t="shared" si="163"/>
        <v/>
      </c>
      <c r="EQL118" s="80" t="str">
        <f t="shared" si="163"/>
        <v/>
      </c>
      <c r="EQM118" s="80" t="str">
        <f t="shared" si="163"/>
        <v/>
      </c>
      <c r="EQN118" s="80" t="str">
        <f t="shared" si="163"/>
        <v/>
      </c>
      <c r="EQO118" s="80" t="str">
        <f t="shared" si="163"/>
        <v/>
      </c>
      <c r="EQP118" s="80" t="str">
        <f t="shared" si="163"/>
        <v/>
      </c>
      <c r="EQQ118" s="80" t="str">
        <f t="shared" si="163"/>
        <v/>
      </c>
      <c r="EQR118" s="80" t="str">
        <f t="shared" si="163"/>
        <v/>
      </c>
      <c r="EQS118" s="80" t="str">
        <f t="shared" si="163"/>
        <v/>
      </c>
      <c r="EQT118" s="80" t="str">
        <f t="shared" si="163"/>
        <v/>
      </c>
      <c r="EQU118" s="80" t="str">
        <f t="shared" si="163"/>
        <v/>
      </c>
      <c r="EQV118" s="80" t="str">
        <f t="shared" si="163"/>
        <v/>
      </c>
      <c r="EQW118" s="80" t="str">
        <f t="shared" si="163"/>
        <v/>
      </c>
      <c r="EQX118" s="80" t="str">
        <f t="shared" si="163"/>
        <v/>
      </c>
      <c r="EQY118" s="80" t="str">
        <f t="shared" si="163"/>
        <v/>
      </c>
      <c r="EQZ118" s="80" t="str">
        <f t="shared" si="163"/>
        <v/>
      </c>
      <c r="ERA118" s="80" t="str">
        <f t="shared" si="163"/>
        <v/>
      </c>
      <c r="ERB118" s="80" t="str">
        <f t="shared" si="163"/>
        <v/>
      </c>
      <c r="ERC118" s="80" t="str">
        <f t="shared" si="163"/>
        <v/>
      </c>
      <c r="ERD118" s="80" t="str">
        <f t="shared" si="163"/>
        <v/>
      </c>
      <c r="ERE118" s="80" t="str">
        <f t="shared" si="163"/>
        <v/>
      </c>
      <c r="ERF118" s="80" t="str">
        <f t="shared" si="163"/>
        <v/>
      </c>
      <c r="ERG118" s="80" t="str">
        <f t="shared" si="163"/>
        <v/>
      </c>
      <c r="ERH118" s="80" t="str">
        <f t="shared" si="163"/>
        <v/>
      </c>
      <c r="ERI118" s="80" t="str">
        <f t="shared" si="163"/>
        <v/>
      </c>
      <c r="ERJ118" s="80" t="str">
        <f t="shared" si="163"/>
        <v/>
      </c>
      <c r="ERK118" s="80" t="str">
        <f t="shared" si="163"/>
        <v/>
      </c>
      <c r="ERL118" s="80" t="str">
        <f t="shared" si="163"/>
        <v/>
      </c>
      <c r="ERM118" s="80" t="str">
        <f t="shared" si="163"/>
        <v/>
      </c>
      <c r="ERN118" s="80" t="str">
        <f t="shared" si="163"/>
        <v/>
      </c>
      <c r="ERO118" s="80" t="str">
        <f t="shared" si="163"/>
        <v/>
      </c>
      <c r="ERP118" s="80" t="str">
        <f t="shared" si="163"/>
        <v/>
      </c>
      <c r="ERQ118" s="80" t="str">
        <f t="shared" si="163"/>
        <v/>
      </c>
      <c r="ERR118" s="80" t="str">
        <f t="shared" si="163"/>
        <v/>
      </c>
      <c r="ERS118" s="80" t="str">
        <f t="shared" si="163"/>
        <v/>
      </c>
      <c r="ERT118" s="80" t="str">
        <f t="shared" si="163"/>
        <v/>
      </c>
      <c r="ERU118" s="80" t="str">
        <f t="shared" si="163"/>
        <v/>
      </c>
      <c r="ERV118" s="80" t="str">
        <f t="shared" si="163"/>
        <v/>
      </c>
      <c r="ERW118" s="80" t="str">
        <f t="shared" si="163"/>
        <v/>
      </c>
      <c r="ERX118" s="80" t="str">
        <f t="shared" si="163"/>
        <v/>
      </c>
      <c r="ERY118" s="80" t="str">
        <f t="shared" si="163"/>
        <v/>
      </c>
      <c r="ERZ118" s="80" t="str">
        <f t="shared" si="163"/>
        <v/>
      </c>
      <c r="ESA118" s="80" t="str">
        <f t="shared" si="163"/>
        <v/>
      </c>
      <c r="ESB118" s="80" t="str">
        <f t="shared" si="163"/>
        <v/>
      </c>
      <c r="ESC118" s="80" t="str">
        <f t="shared" si="163"/>
        <v/>
      </c>
      <c r="ESD118" s="80" t="str">
        <f t="shared" si="163"/>
        <v/>
      </c>
      <c r="ESE118" s="80" t="str">
        <f t="shared" ref="ESE118:EUP118" si="164">IF(ISNUMBER(outYear),ESE69+ESE75+ESE81+ESE115,"")</f>
        <v/>
      </c>
      <c r="ESF118" s="80" t="str">
        <f t="shared" si="164"/>
        <v/>
      </c>
      <c r="ESG118" s="80" t="str">
        <f t="shared" si="164"/>
        <v/>
      </c>
      <c r="ESH118" s="80" t="str">
        <f t="shared" si="164"/>
        <v/>
      </c>
      <c r="ESI118" s="80" t="str">
        <f t="shared" si="164"/>
        <v/>
      </c>
      <c r="ESJ118" s="80" t="str">
        <f t="shared" si="164"/>
        <v/>
      </c>
      <c r="ESK118" s="80" t="str">
        <f t="shared" si="164"/>
        <v/>
      </c>
      <c r="ESL118" s="80" t="str">
        <f t="shared" si="164"/>
        <v/>
      </c>
      <c r="ESM118" s="80" t="str">
        <f t="shared" si="164"/>
        <v/>
      </c>
      <c r="ESN118" s="80" t="str">
        <f t="shared" si="164"/>
        <v/>
      </c>
      <c r="ESO118" s="80" t="str">
        <f t="shared" si="164"/>
        <v/>
      </c>
      <c r="ESP118" s="80" t="str">
        <f t="shared" si="164"/>
        <v/>
      </c>
      <c r="ESQ118" s="80" t="str">
        <f t="shared" si="164"/>
        <v/>
      </c>
      <c r="ESR118" s="80" t="str">
        <f t="shared" si="164"/>
        <v/>
      </c>
      <c r="ESS118" s="80" t="str">
        <f t="shared" si="164"/>
        <v/>
      </c>
      <c r="EST118" s="80" t="str">
        <f t="shared" si="164"/>
        <v/>
      </c>
      <c r="ESU118" s="80" t="str">
        <f t="shared" si="164"/>
        <v/>
      </c>
      <c r="ESV118" s="80" t="str">
        <f t="shared" si="164"/>
        <v/>
      </c>
      <c r="ESW118" s="80" t="str">
        <f t="shared" si="164"/>
        <v/>
      </c>
      <c r="ESX118" s="80" t="str">
        <f t="shared" si="164"/>
        <v/>
      </c>
      <c r="ESY118" s="80" t="str">
        <f t="shared" si="164"/>
        <v/>
      </c>
      <c r="ESZ118" s="80" t="str">
        <f t="shared" si="164"/>
        <v/>
      </c>
      <c r="ETA118" s="80" t="str">
        <f t="shared" si="164"/>
        <v/>
      </c>
      <c r="ETB118" s="80" t="str">
        <f t="shared" si="164"/>
        <v/>
      </c>
      <c r="ETC118" s="80" t="str">
        <f t="shared" si="164"/>
        <v/>
      </c>
      <c r="ETD118" s="80" t="str">
        <f t="shared" si="164"/>
        <v/>
      </c>
      <c r="ETE118" s="80" t="str">
        <f t="shared" si="164"/>
        <v/>
      </c>
      <c r="ETF118" s="80" t="str">
        <f t="shared" si="164"/>
        <v/>
      </c>
      <c r="ETG118" s="80" t="str">
        <f t="shared" si="164"/>
        <v/>
      </c>
      <c r="ETH118" s="80" t="str">
        <f t="shared" si="164"/>
        <v/>
      </c>
      <c r="ETI118" s="80" t="str">
        <f t="shared" si="164"/>
        <v/>
      </c>
      <c r="ETJ118" s="80" t="str">
        <f t="shared" si="164"/>
        <v/>
      </c>
      <c r="ETK118" s="80" t="str">
        <f t="shared" si="164"/>
        <v/>
      </c>
      <c r="ETL118" s="80" t="str">
        <f t="shared" si="164"/>
        <v/>
      </c>
      <c r="ETM118" s="80" t="str">
        <f t="shared" si="164"/>
        <v/>
      </c>
      <c r="ETN118" s="80" t="str">
        <f t="shared" si="164"/>
        <v/>
      </c>
      <c r="ETO118" s="80" t="str">
        <f t="shared" si="164"/>
        <v/>
      </c>
      <c r="ETP118" s="80" t="str">
        <f t="shared" si="164"/>
        <v/>
      </c>
      <c r="ETQ118" s="80" t="str">
        <f t="shared" si="164"/>
        <v/>
      </c>
      <c r="ETR118" s="80" t="str">
        <f t="shared" si="164"/>
        <v/>
      </c>
      <c r="ETS118" s="80" t="str">
        <f t="shared" si="164"/>
        <v/>
      </c>
      <c r="ETT118" s="80" t="str">
        <f t="shared" si="164"/>
        <v/>
      </c>
      <c r="ETU118" s="80" t="str">
        <f t="shared" si="164"/>
        <v/>
      </c>
      <c r="ETV118" s="80" t="str">
        <f t="shared" si="164"/>
        <v/>
      </c>
      <c r="ETW118" s="80" t="str">
        <f t="shared" si="164"/>
        <v/>
      </c>
      <c r="ETX118" s="80" t="str">
        <f t="shared" si="164"/>
        <v/>
      </c>
      <c r="ETY118" s="80" t="str">
        <f t="shared" si="164"/>
        <v/>
      </c>
      <c r="ETZ118" s="80" t="str">
        <f t="shared" si="164"/>
        <v/>
      </c>
      <c r="EUA118" s="80" t="str">
        <f t="shared" si="164"/>
        <v/>
      </c>
      <c r="EUB118" s="80" t="str">
        <f t="shared" si="164"/>
        <v/>
      </c>
      <c r="EUC118" s="80" t="str">
        <f t="shared" si="164"/>
        <v/>
      </c>
      <c r="EUD118" s="80" t="str">
        <f t="shared" si="164"/>
        <v/>
      </c>
      <c r="EUE118" s="80" t="str">
        <f t="shared" si="164"/>
        <v/>
      </c>
      <c r="EUF118" s="80" t="str">
        <f t="shared" si="164"/>
        <v/>
      </c>
      <c r="EUG118" s="80" t="str">
        <f t="shared" si="164"/>
        <v/>
      </c>
      <c r="EUH118" s="80" t="str">
        <f t="shared" si="164"/>
        <v/>
      </c>
      <c r="EUI118" s="80" t="str">
        <f t="shared" si="164"/>
        <v/>
      </c>
      <c r="EUJ118" s="80" t="str">
        <f t="shared" si="164"/>
        <v/>
      </c>
      <c r="EUK118" s="80" t="str">
        <f t="shared" si="164"/>
        <v/>
      </c>
      <c r="EUL118" s="80" t="str">
        <f t="shared" si="164"/>
        <v/>
      </c>
      <c r="EUM118" s="80" t="str">
        <f t="shared" si="164"/>
        <v/>
      </c>
      <c r="EUN118" s="80" t="str">
        <f t="shared" si="164"/>
        <v/>
      </c>
      <c r="EUO118" s="80" t="str">
        <f t="shared" si="164"/>
        <v/>
      </c>
      <c r="EUP118" s="80" t="str">
        <f t="shared" si="164"/>
        <v/>
      </c>
      <c r="EUQ118" s="80" t="str">
        <f t="shared" ref="EUQ118:EXB118" si="165">IF(ISNUMBER(outYear),EUQ69+EUQ75+EUQ81+EUQ115,"")</f>
        <v/>
      </c>
      <c r="EUR118" s="80" t="str">
        <f t="shared" si="165"/>
        <v/>
      </c>
      <c r="EUS118" s="80" t="str">
        <f t="shared" si="165"/>
        <v/>
      </c>
      <c r="EUT118" s="80" t="str">
        <f t="shared" si="165"/>
        <v/>
      </c>
      <c r="EUU118" s="80" t="str">
        <f t="shared" si="165"/>
        <v/>
      </c>
      <c r="EUV118" s="80" t="str">
        <f t="shared" si="165"/>
        <v/>
      </c>
      <c r="EUW118" s="80" t="str">
        <f t="shared" si="165"/>
        <v/>
      </c>
      <c r="EUX118" s="80" t="str">
        <f t="shared" si="165"/>
        <v/>
      </c>
      <c r="EUY118" s="80" t="str">
        <f t="shared" si="165"/>
        <v/>
      </c>
      <c r="EUZ118" s="80" t="str">
        <f t="shared" si="165"/>
        <v/>
      </c>
      <c r="EVA118" s="80" t="str">
        <f t="shared" si="165"/>
        <v/>
      </c>
      <c r="EVB118" s="80" t="str">
        <f t="shared" si="165"/>
        <v/>
      </c>
      <c r="EVC118" s="80" t="str">
        <f t="shared" si="165"/>
        <v/>
      </c>
      <c r="EVD118" s="80" t="str">
        <f t="shared" si="165"/>
        <v/>
      </c>
      <c r="EVE118" s="80" t="str">
        <f t="shared" si="165"/>
        <v/>
      </c>
      <c r="EVF118" s="80" t="str">
        <f t="shared" si="165"/>
        <v/>
      </c>
      <c r="EVG118" s="80" t="str">
        <f t="shared" si="165"/>
        <v/>
      </c>
      <c r="EVH118" s="80" t="str">
        <f t="shared" si="165"/>
        <v/>
      </c>
      <c r="EVI118" s="80" t="str">
        <f t="shared" si="165"/>
        <v/>
      </c>
      <c r="EVJ118" s="80" t="str">
        <f t="shared" si="165"/>
        <v/>
      </c>
      <c r="EVK118" s="80" t="str">
        <f t="shared" si="165"/>
        <v/>
      </c>
      <c r="EVL118" s="80" t="str">
        <f t="shared" si="165"/>
        <v/>
      </c>
      <c r="EVM118" s="80" t="str">
        <f t="shared" si="165"/>
        <v/>
      </c>
      <c r="EVN118" s="80" t="str">
        <f t="shared" si="165"/>
        <v/>
      </c>
      <c r="EVO118" s="80" t="str">
        <f t="shared" si="165"/>
        <v/>
      </c>
      <c r="EVP118" s="80" t="str">
        <f t="shared" si="165"/>
        <v/>
      </c>
      <c r="EVQ118" s="80" t="str">
        <f t="shared" si="165"/>
        <v/>
      </c>
      <c r="EVR118" s="80" t="str">
        <f t="shared" si="165"/>
        <v/>
      </c>
      <c r="EVS118" s="80" t="str">
        <f t="shared" si="165"/>
        <v/>
      </c>
      <c r="EVT118" s="80" t="str">
        <f t="shared" si="165"/>
        <v/>
      </c>
      <c r="EVU118" s="80" t="str">
        <f t="shared" si="165"/>
        <v/>
      </c>
      <c r="EVV118" s="80" t="str">
        <f t="shared" si="165"/>
        <v/>
      </c>
      <c r="EVW118" s="80" t="str">
        <f t="shared" si="165"/>
        <v/>
      </c>
      <c r="EVX118" s="80" t="str">
        <f t="shared" si="165"/>
        <v/>
      </c>
      <c r="EVY118" s="80" t="str">
        <f t="shared" si="165"/>
        <v/>
      </c>
      <c r="EVZ118" s="80" t="str">
        <f t="shared" si="165"/>
        <v/>
      </c>
      <c r="EWA118" s="80" t="str">
        <f t="shared" si="165"/>
        <v/>
      </c>
      <c r="EWB118" s="80" t="str">
        <f t="shared" si="165"/>
        <v/>
      </c>
      <c r="EWC118" s="80" t="str">
        <f t="shared" si="165"/>
        <v/>
      </c>
      <c r="EWD118" s="80" t="str">
        <f t="shared" si="165"/>
        <v/>
      </c>
      <c r="EWE118" s="80" t="str">
        <f t="shared" si="165"/>
        <v/>
      </c>
      <c r="EWF118" s="80" t="str">
        <f t="shared" si="165"/>
        <v/>
      </c>
      <c r="EWG118" s="80" t="str">
        <f t="shared" si="165"/>
        <v/>
      </c>
      <c r="EWH118" s="80" t="str">
        <f t="shared" si="165"/>
        <v/>
      </c>
      <c r="EWI118" s="80" t="str">
        <f t="shared" si="165"/>
        <v/>
      </c>
      <c r="EWJ118" s="80" t="str">
        <f t="shared" si="165"/>
        <v/>
      </c>
      <c r="EWK118" s="80" t="str">
        <f t="shared" si="165"/>
        <v/>
      </c>
      <c r="EWL118" s="80" t="str">
        <f t="shared" si="165"/>
        <v/>
      </c>
      <c r="EWM118" s="80" t="str">
        <f t="shared" si="165"/>
        <v/>
      </c>
      <c r="EWN118" s="80" t="str">
        <f t="shared" si="165"/>
        <v/>
      </c>
      <c r="EWO118" s="80" t="str">
        <f t="shared" si="165"/>
        <v/>
      </c>
      <c r="EWP118" s="80" t="str">
        <f t="shared" si="165"/>
        <v/>
      </c>
      <c r="EWQ118" s="80" t="str">
        <f t="shared" si="165"/>
        <v/>
      </c>
      <c r="EWR118" s="80" t="str">
        <f t="shared" si="165"/>
        <v/>
      </c>
      <c r="EWS118" s="80" t="str">
        <f t="shared" si="165"/>
        <v/>
      </c>
      <c r="EWT118" s="80" t="str">
        <f t="shared" si="165"/>
        <v/>
      </c>
      <c r="EWU118" s="80" t="str">
        <f t="shared" si="165"/>
        <v/>
      </c>
      <c r="EWV118" s="80" t="str">
        <f t="shared" si="165"/>
        <v/>
      </c>
      <c r="EWW118" s="80" t="str">
        <f t="shared" si="165"/>
        <v/>
      </c>
      <c r="EWX118" s="80" t="str">
        <f t="shared" si="165"/>
        <v/>
      </c>
      <c r="EWY118" s="80" t="str">
        <f t="shared" si="165"/>
        <v/>
      </c>
      <c r="EWZ118" s="80" t="str">
        <f t="shared" si="165"/>
        <v/>
      </c>
      <c r="EXA118" s="80" t="str">
        <f t="shared" si="165"/>
        <v/>
      </c>
      <c r="EXB118" s="80" t="str">
        <f t="shared" si="165"/>
        <v/>
      </c>
      <c r="EXC118" s="80" t="str">
        <f t="shared" ref="EXC118:EZN118" si="166">IF(ISNUMBER(outYear),EXC69+EXC75+EXC81+EXC115,"")</f>
        <v/>
      </c>
      <c r="EXD118" s="80" t="str">
        <f t="shared" si="166"/>
        <v/>
      </c>
      <c r="EXE118" s="80" t="str">
        <f t="shared" si="166"/>
        <v/>
      </c>
      <c r="EXF118" s="80" t="str">
        <f t="shared" si="166"/>
        <v/>
      </c>
      <c r="EXG118" s="80" t="str">
        <f t="shared" si="166"/>
        <v/>
      </c>
      <c r="EXH118" s="80" t="str">
        <f t="shared" si="166"/>
        <v/>
      </c>
      <c r="EXI118" s="80" t="str">
        <f t="shared" si="166"/>
        <v/>
      </c>
      <c r="EXJ118" s="80" t="str">
        <f t="shared" si="166"/>
        <v/>
      </c>
      <c r="EXK118" s="80" t="str">
        <f t="shared" si="166"/>
        <v/>
      </c>
      <c r="EXL118" s="80" t="str">
        <f t="shared" si="166"/>
        <v/>
      </c>
      <c r="EXM118" s="80" t="str">
        <f t="shared" si="166"/>
        <v/>
      </c>
      <c r="EXN118" s="80" t="str">
        <f t="shared" si="166"/>
        <v/>
      </c>
      <c r="EXO118" s="80" t="str">
        <f t="shared" si="166"/>
        <v/>
      </c>
      <c r="EXP118" s="80" t="str">
        <f t="shared" si="166"/>
        <v/>
      </c>
      <c r="EXQ118" s="80" t="str">
        <f t="shared" si="166"/>
        <v/>
      </c>
      <c r="EXR118" s="80" t="str">
        <f t="shared" si="166"/>
        <v/>
      </c>
      <c r="EXS118" s="80" t="str">
        <f t="shared" si="166"/>
        <v/>
      </c>
      <c r="EXT118" s="80" t="str">
        <f t="shared" si="166"/>
        <v/>
      </c>
      <c r="EXU118" s="80" t="str">
        <f t="shared" si="166"/>
        <v/>
      </c>
      <c r="EXV118" s="80" t="str">
        <f t="shared" si="166"/>
        <v/>
      </c>
      <c r="EXW118" s="80" t="str">
        <f t="shared" si="166"/>
        <v/>
      </c>
      <c r="EXX118" s="80" t="str">
        <f t="shared" si="166"/>
        <v/>
      </c>
      <c r="EXY118" s="80" t="str">
        <f t="shared" si="166"/>
        <v/>
      </c>
      <c r="EXZ118" s="80" t="str">
        <f t="shared" si="166"/>
        <v/>
      </c>
      <c r="EYA118" s="80" t="str">
        <f t="shared" si="166"/>
        <v/>
      </c>
      <c r="EYB118" s="80" t="str">
        <f t="shared" si="166"/>
        <v/>
      </c>
      <c r="EYC118" s="80" t="str">
        <f t="shared" si="166"/>
        <v/>
      </c>
      <c r="EYD118" s="80" t="str">
        <f t="shared" si="166"/>
        <v/>
      </c>
      <c r="EYE118" s="80" t="str">
        <f t="shared" si="166"/>
        <v/>
      </c>
      <c r="EYF118" s="80" t="str">
        <f t="shared" si="166"/>
        <v/>
      </c>
      <c r="EYG118" s="80" t="str">
        <f t="shared" si="166"/>
        <v/>
      </c>
      <c r="EYH118" s="80" t="str">
        <f t="shared" si="166"/>
        <v/>
      </c>
      <c r="EYI118" s="80" t="str">
        <f t="shared" si="166"/>
        <v/>
      </c>
      <c r="EYJ118" s="80" t="str">
        <f t="shared" si="166"/>
        <v/>
      </c>
      <c r="EYK118" s="80" t="str">
        <f t="shared" si="166"/>
        <v/>
      </c>
      <c r="EYL118" s="80" t="str">
        <f t="shared" si="166"/>
        <v/>
      </c>
      <c r="EYM118" s="80" t="str">
        <f t="shared" si="166"/>
        <v/>
      </c>
      <c r="EYN118" s="80" t="str">
        <f t="shared" si="166"/>
        <v/>
      </c>
      <c r="EYO118" s="80" t="str">
        <f t="shared" si="166"/>
        <v/>
      </c>
      <c r="EYP118" s="80" t="str">
        <f t="shared" si="166"/>
        <v/>
      </c>
      <c r="EYQ118" s="80" t="str">
        <f t="shared" si="166"/>
        <v/>
      </c>
      <c r="EYR118" s="80" t="str">
        <f t="shared" si="166"/>
        <v/>
      </c>
      <c r="EYS118" s="80" t="str">
        <f t="shared" si="166"/>
        <v/>
      </c>
      <c r="EYT118" s="80" t="str">
        <f t="shared" si="166"/>
        <v/>
      </c>
      <c r="EYU118" s="80" t="str">
        <f t="shared" si="166"/>
        <v/>
      </c>
      <c r="EYV118" s="80" t="str">
        <f t="shared" si="166"/>
        <v/>
      </c>
      <c r="EYW118" s="80" t="str">
        <f t="shared" si="166"/>
        <v/>
      </c>
      <c r="EYX118" s="80" t="str">
        <f t="shared" si="166"/>
        <v/>
      </c>
      <c r="EYY118" s="80" t="str">
        <f t="shared" si="166"/>
        <v/>
      </c>
      <c r="EYZ118" s="80" t="str">
        <f t="shared" si="166"/>
        <v/>
      </c>
      <c r="EZA118" s="80" t="str">
        <f t="shared" si="166"/>
        <v/>
      </c>
      <c r="EZB118" s="80" t="str">
        <f t="shared" si="166"/>
        <v/>
      </c>
      <c r="EZC118" s="80" t="str">
        <f t="shared" si="166"/>
        <v/>
      </c>
      <c r="EZD118" s="80" t="str">
        <f t="shared" si="166"/>
        <v/>
      </c>
      <c r="EZE118" s="80" t="str">
        <f t="shared" si="166"/>
        <v/>
      </c>
      <c r="EZF118" s="80" t="str">
        <f t="shared" si="166"/>
        <v/>
      </c>
      <c r="EZG118" s="80" t="str">
        <f t="shared" si="166"/>
        <v/>
      </c>
      <c r="EZH118" s="80" t="str">
        <f t="shared" si="166"/>
        <v/>
      </c>
      <c r="EZI118" s="80" t="str">
        <f t="shared" si="166"/>
        <v/>
      </c>
      <c r="EZJ118" s="80" t="str">
        <f t="shared" si="166"/>
        <v/>
      </c>
      <c r="EZK118" s="80" t="str">
        <f t="shared" si="166"/>
        <v/>
      </c>
      <c r="EZL118" s="80" t="str">
        <f t="shared" si="166"/>
        <v/>
      </c>
      <c r="EZM118" s="80" t="str">
        <f t="shared" si="166"/>
        <v/>
      </c>
      <c r="EZN118" s="80" t="str">
        <f t="shared" si="166"/>
        <v/>
      </c>
      <c r="EZO118" s="80" t="str">
        <f t="shared" ref="EZO118:FBZ118" si="167">IF(ISNUMBER(outYear),EZO69+EZO75+EZO81+EZO115,"")</f>
        <v/>
      </c>
      <c r="EZP118" s="80" t="str">
        <f t="shared" si="167"/>
        <v/>
      </c>
      <c r="EZQ118" s="80" t="str">
        <f t="shared" si="167"/>
        <v/>
      </c>
      <c r="EZR118" s="80" t="str">
        <f t="shared" si="167"/>
        <v/>
      </c>
      <c r="EZS118" s="80" t="str">
        <f t="shared" si="167"/>
        <v/>
      </c>
      <c r="EZT118" s="80" t="str">
        <f t="shared" si="167"/>
        <v/>
      </c>
      <c r="EZU118" s="80" t="str">
        <f t="shared" si="167"/>
        <v/>
      </c>
      <c r="EZV118" s="80" t="str">
        <f t="shared" si="167"/>
        <v/>
      </c>
      <c r="EZW118" s="80" t="str">
        <f t="shared" si="167"/>
        <v/>
      </c>
      <c r="EZX118" s="80" t="str">
        <f t="shared" si="167"/>
        <v/>
      </c>
      <c r="EZY118" s="80" t="str">
        <f t="shared" si="167"/>
        <v/>
      </c>
      <c r="EZZ118" s="80" t="str">
        <f t="shared" si="167"/>
        <v/>
      </c>
      <c r="FAA118" s="80" t="str">
        <f t="shared" si="167"/>
        <v/>
      </c>
      <c r="FAB118" s="80" t="str">
        <f t="shared" si="167"/>
        <v/>
      </c>
      <c r="FAC118" s="80" t="str">
        <f t="shared" si="167"/>
        <v/>
      </c>
      <c r="FAD118" s="80" t="str">
        <f t="shared" si="167"/>
        <v/>
      </c>
      <c r="FAE118" s="80" t="str">
        <f t="shared" si="167"/>
        <v/>
      </c>
      <c r="FAF118" s="80" t="str">
        <f t="shared" si="167"/>
        <v/>
      </c>
      <c r="FAG118" s="80" t="str">
        <f t="shared" si="167"/>
        <v/>
      </c>
      <c r="FAH118" s="80" t="str">
        <f t="shared" si="167"/>
        <v/>
      </c>
      <c r="FAI118" s="80" t="str">
        <f t="shared" si="167"/>
        <v/>
      </c>
      <c r="FAJ118" s="80" t="str">
        <f t="shared" si="167"/>
        <v/>
      </c>
      <c r="FAK118" s="80" t="str">
        <f t="shared" si="167"/>
        <v/>
      </c>
      <c r="FAL118" s="80" t="str">
        <f t="shared" si="167"/>
        <v/>
      </c>
      <c r="FAM118" s="80" t="str">
        <f t="shared" si="167"/>
        <v/>
      </c>
      <c r="FAN118" s="80" t="str">
        <f t="shared" si="167"/>
        <v/>
      </c>
      <c r="FAO118" s="80" t="str">
        <f t="shared" si="167"/>
        <v/>
      </c>
      <c r="FAP118" s="80" t="str">
        <f t="shared" si="167"/>
        <v/>
      </c>
      <c r="FAQ118" s="80" t="str">
        <f t="shared" si="167"/>
        <v/>
      </c>
      <c r="FAR118" s="80" t="str">
        <f t="shared" si="167"/>
        <v/>
      </c>
      <c r="FAS118" s="80" t="str">
        <f t="shared" si="167"/>
        <v/>
      </c>
      <c r="FAT118" s="80" t="str">
        <f t="shared" si="167"/>
        <v/>
      </c>
      <c r="FAU118" s="80" t="str">
        <f t="shared" si="167"/>
        <v/>
      </c>
      <c r="FAV118" s="80" t="str">
        <f t="shared" si="167"/>
        <v/>
      </c>
      <c r="FAW118" s="80" t="str">
        <f t="shared" si="167"/>
        <v/>
      </c>
      <c r="FAX118" s="80" t="str">
        <f t="shared" si="167"/>
        <v/>
      </c>
      <c r="FAY118" s="80" t="str">
        <f t="shared" si="167"/>
        <v/>
      </c>
      <c r="FAZ118" s="80" t="str">
        <f t="shared" si="167"/>
        <v/>
      </c>
      <c r="FBA118" s="80" t="str">
        <f t="shared" si="167"/>
        <v/>
      </c>
      <c r="FBB118" s="80" t="str">
        <f t="shared" si="167"/>
        <v/>
      </c>
      <c r="FBC118" s="80" t="str">
        <f t="shared" si="167"/>
        <v/>
      </c>
      <c r="FBD118" s="80" t="str">
        <f t="shared" si="167"/>
        <v/>
      </c>
      <c r="FBE118" s="80" t="str">
        <f t="shared" si="167"/>
        <v/>
      </c>
      <c r="FBF118" s="80" t="str">
        <f t="shared" si="167"/>
        <v/>
      </c>
      <c r="FBG118" s="80" t="str">
        <f t="shared" si="167"/>
        <v/>
      </c>
      <c r="FBH118" s="80" t="str">
        <f t="shared" si="167"/>
        <v/>
      </c>
      <c r="FBI118" s="80" t="str">
        <f t="shared" si="167"/>
        <v/>
      </c>
      <c r="FBJ118" s="80" t="str">
        <f t="shared" si="167"/>
        <v/>
      </c>
      <c r="FBK118" s="80" t="str">
        <f t="shared" si="167"/>
        <v/>
      </c>
      <c r="FBL118" s="80" t="str">
        <f t="shared" si="167"/>
        <v/>
      </c>
      <c r="FBM118" s="80" t="str">
        <f t="shared" si="167"/>
        <v/>
      </c>
      <c r="FBN118" s="80" t="str">
        <f t="shared" si="167"/>
        <v/>
      </c>
      <c r="FBO118" s="80" t="str">
        <f t="shared" si="167"/>
        <v/>
      </c>
      <c r="FBP118" s="80" t="str">
        <f t="shared" si="167"/>
        <v/>
      </c>
      <c r="FBQ118" s="80" t="str">
        <f t="shared" si="167"/>
        <v/>
      </c>
      <c r="FBR118" s="80" t="str">
        <f t="shared" si="167"/>
        <v/>
      </c>
      <c r="FBS118" s="80" t="str">
        <f t="shared" si="167"/>
        <v/>
      </c>
      <c r="FBT118" s="80" t="str">
        <f t="shared" si="167"/>
        <v/>
      </c>
      <c r="FBU118" s="80" t="str">
        <f t="shared" si="167"/>
        <v/>
      </c>
      <c r="FBV118" s="80" t="str">
        <f t="shared" si="167"/>
        <v/>
      </c>
      <c r="FBW118" s="80" t="str">
        <f t="shared" si="167"/>
        <v/>
      </c>
      <c r="FBX118" s="80" t="str">
        <f t="shared" si="167"/>
        <v/>
      </c>
      <c r="FBY118" s="80" t="str">
        <f t="shared" si="167"/>
        <v/>
      </c>
      <c r="FBZ118" s="80" t="str">
        <f t="shared" si="167"/>
        <v/>
      </c>
      <c r="FCA118" s="80" t="str">
        <f t="shared" ref="FCA118:FEL118" si="168">IF(ISNUMBER(outYear),FCA69+FCA75+FCA81+FCA115,"")</f>
        <v/>
      </c>
      <c r="FCB118" s="80" t="str">
        <f t="shared" si="168"/>
        <v/>
      </c>
      <c r="FCC118" s="80" t="str">
        <f t="shared" si="168"/>
        <v/>
      </c>
      <c r="FCD118" s="80" t="str">
        <f t="shared" si="168"/>
        <v/>
      </c>
      <c r="FCE118" s="80" t="str">
        <f t="shared" si="168"/>
        <v/>
      </c>
      <c r="FCF118" s="80" t="str">
        <f t="shared" si="168"/>
        <v/>
      </c>
      <c r="FCG118" s="80" t="str">
        <f t="shared" si="168"/>
        <v/>
      </c>
      <c r="FCH118" s="80" t="str">
        <f t="shared" si="168"/>
        <v/>
      </c>
      <c r="FCI118" s="80" t="str">
        <f t="shared" si="168"/>
        <v/>
      </c>
      <c r="FCJ118" s="80" t="str">
        <f t="shared" si="168"/>
        <v/>
      </c>
      <c r="FCK118" s="80" t="str">
        <f t="shared" si="168"/>
        <v/>
      </c>
      <c r="FCL118" s="80" t="str">
        <f t="shared" si="168"/>
        <v/>
      </c>
      <c r="FCM118" s="80" t="str">
        <f t="shared" si="168"/>
        <v/>
      </c>
      <c r="FCN118" s="80" t="str">
        <f t="shared" si="168"/>
        <v/>
      </c>
      <c r="FCO118" s="80" t="str">
        <f t="shared" si="168"/>
        <v/>
      </c>
      <c r="FCP118" s="80" t="str">
        <f t="shared" si="168"/>
        <v/>
      </c>
      <c r="FCQ118" s="80" t="str">
        <f t="shared" si="168"/>
        <v/>
      </c>
      <c r="FCR118" s="80" t="str">
        <f t="shared" si="168"/>
        <v/>
      </c>
      <c r="FCS118" s="80" t="str">
        <f t="shared" si="168"/>
        <v/>
      </c>
      <c r="FCT118" s="80" t="str">
        <f t="shared" si="168"/>
        <v/>
      </c>
      <c r="FCU118" s="80" t="str">
        <f t="shared" si="168"/>
        <v/>
      </c>
      <c r="FCV118" s="80" t="str">
        <f t="shared" si="168"/>
        <v/>
      </c>
      <c r="FCW118" s="80" t="str">
        <f t="shared" si="168"/>
        <v/>
      </c>
      <c r="FCX118" s="80" t="str">
        <f t="shared" si="168"/>
        <v/>
      </c>
      <c r="FCY118" s="80" t="str">
        <f t="shared" si="168"/>
        <v/>
      </c>
      <c r="FCZ118" s="80" t="str">
        <f t="shared" si="168"/>
        <v/>
      </c>
      <c r="FDA118" s="80" t="str">
        <f t="shared" si="168"/>
        <v/>
      </c>
      <c r="FDB118" s="80" t="str">
        <f t="shared" si="168"/>
        <v/>
      </c>
      <c r="FDC118" s="80" t="str">
        <f t="shared" si="168"/>
        <v/>
      </c>
      <c r="FDD118" s="80" t="str">
        <f t="shared" si="168"/>
        <v/>
      </c>
      <c r="FDE118" s="80" t="str">
        <f t="shared" si="168"/>
        <v/>
      </c>
      <c r="FDF118" s="80" t="str">
        <f t="shared" si="168"/>
        <v/>
      </c>
      <c r="FDG118" s="80" t="str">
        <f t="shared" si="168"/>
        <v/>
      </c>
      <c r="FDH118" s="80" t="str">
        <f t="shared" si="168"/>
        <v/>
      </c>
      <c r="FDI118" s="80" t="str">
        <f t="shared" si="168"/>
        <v/>
      </c>
      <c r="FDJ118" s="80" t="str">
        <f t="shared" si="168"/>
        <v/>
      </c>
      <c r="FDK118" s="80" t="str">
        <f t="shared" si="168"/>
        <v/>
      </c>
      <c r="FDL118" s="80" t="str">
        <f t="shared" si="168"/>
        <v/>
      </c>
      <c r="FDM118" s="80" t="str">
        <f t="shared" si="168"/>
        <v/>
      </c>
      <c r="FDN118" s="80" t="str">
        <f t="shared" si="168"/>
        <v/>
      </c>
      <c r="FDO118" s="80" t="str">
        <f t="shared" si="168"/>
        <v/>
      </c>
      <c r="FDP118" s="80" t="str">
        <f t="shared" si="168"/>
        <v/>
      </c>
      <c r="FDQ118" s="80" t="str">
        <f t="shared" si="168"/>
        <v/>
      </c>
      <c r="FDR118" s="80" t="str">
        <f t="shared" si="168"/>
        <v/>
      </c>
      <c r="FDS118" s="80" t="str">
        <f t="shared" si="168"/>
        <v/>
      </c>
      <c r="FDT118" s="80" t="str">
        <f t="shared" si="168"/>
        <v/>
      </c>
      <c r="FDU118" s="80" t="str">
        <f t="shared" si="168"/>
        <v/>
      </c>
      <c r="FDV118" s="80" t="str">
        <f t="shared" si="168"/>
        <v/>
      </c>
      <c r="FDW118" s="80" t="str">
        <f t="shared" si="168"/>
        <v/>
      </c>
      <c r="FDX118" s="80" t="str">
        <f t="shared" si="168"/>
        <v/>
      </c>
      <c r="FDY118" s="80" t="str">
        <f t="shared" si="168"/>
        <v/>
      </c>
      <c r="FDZ118" s="80" t="str">
        <f t="shared" si="168"/>
        <v/>
      </c>
      <c r="FEA118" s="80" t="str">
        <f t="shared" si="168"/>
        <v/>
      </c>
      <c r="FEB118" s="80" t="str">
        <f t="shared" si="168"/>
        <v/>
      </c>
      <c r="FEC118" s="80" t="str">
        <f t="shared" si="168"/>
        <v/>
      </c>
      <c r="FED118" s="80" t="str">
        <f t="shared" si="168"/>
        <v/>
      </c>
      <c r="FEE118" s="80" t="str">
        <f t="shared" si="168"/>
        <v/>
      </c>
      <c r="FEF118" s="80" t="str">
        <f t="shared" si="168"/>
        <v/>
      </c>
      <c r="FEG118" s="80" t="str">
        <f t="shared" si="168"/>
        <v/>
      </c>
      <c r="FEH118" s="80" t="str">
        <f t="shared" si="168"/>
        <v/>
      </c>
      <c r="FEI118" s="80" t="str">
        <f t="shared" si="168"/>
        <v/>
      </c>
      <c r="FEJ118" s="80" t="str">
        <f t="shared" si="168"/>
        <v/>
      </c>
      <c r="FEK118" s="80" t="str">
        <f t="shared" si="168"/>
        <v/>
      </c>
      <c r="FEL118" s="80" t="str">
        <f t="shared" si="168"/>
        <v/>
      </c>
      <c r="FEM118" s="80" t="str">
        <f t="shared" ref="FEM118:FGX118" si="169">IF(ISNUMBER(outYear),FEM69+FEM75+FEM81+FEM115,"")</f>
        <v/>
      </c>
      <c r="FEN118" s="80" t="str">
        <f t="shared" si="169"/>
        <v/>
      </c>
      <c r="FEO118" s="80" t="str">
        <f t="shared" si="169"/>
        <v/>
      </c>
      <c r="FEP118" s="80" t="str">
        <f t="shared" si="169"/>
        <v/>
      </c>
      <c r="FEQ118" s="80" t="str">
        <f t="shared" si="169"/>
        <v/>
      </c>
      <c r="FER118" s="80" t="str">
        <f t="shared" si="169"/>
        <v/>
      </c>
      <c r="FES118" s="80" t="str">
        <f t="shared" si="169"/>
        <v/>
      </c>
      <c r="FET118" s="80" t="str">
        <f t="shared" si="169"/>
        <v/>
      </c>
      <c r="FEU118" s="80" t="str">
        <f t="shared" si="169"/>
        <v/>
      </c>
      <c r="FEV118" s="80" t="str">
        <f t="shared" si="169"/>
        <v/>
      </c>
      <c r="FEW118" s="80" t="str">
        <f t="shared" si="169"/>
        <v/>
      </c>
      <c r="FEX118" s="80" t="str">
        <f t="shared" si="169"/>
        <v/>
      </c>
      <c r="FEY118" s="80" t="str">
        <f t="shared" si="169"/>
        <v/>
      </c>
      <c r="FEZ118" s="80" t="str">
        <f t="shared" si="169"/>
        <v/>
      </c>
      <c r="FFA118" s="80" t="str">
        <f t="shared" si="169"/>
        <v/>
      </c>
      <c r="FFB118" s="80" t="str">
        <f t="shared" si="169"/>
        <v/>
      </c>
      <c r="FFC118" s="80" t="str">
        <f t="shared" si="169"/>
        <v/>
      </c>
      <c r="FFD118" s="80" t="str">
        <f t="shared" si="169"/>
        <v/>
      </c>
      <c r="FFE118" s="80" t="str">
        <f t="shared" si="169"/>
        <v/>
      </c>
      <c r="FFF118" s="80" t="str">
        <f t="shared" si="169"/>
        <v/>
      </c>
      <c r="FFG118" s="80" t="str">
        <f t="shared" si="169"/>
        <v/>
      </c>
      <c r="FFH118" s="80" t="str">
        <f t="shared" si="169"/>
        <v/>
      </c>
      <c r="FFI118" s="80" t="str">
        <f t="shared" si="169"/>
        <v/>
      </c>
      <c r="FFJ118" s="80" t="str">
        <f t="shared" si="169"/>
        <v/>
      </c>
      <c r="FFK118" s="80" t="str">
        <f t="shared" si="169"/>
        <v/>
      </c>
      <c r="FFL118" s="80" t="str">
        <f t="shared" si="169"/>
        <v/>
      </c>
      <c r="FFM118" s="80" t="str">
        <f t="shared" si="169"/>
        <v/>
      </c>
      <c r="FFN118" s="80" t="str">
        <f t="shared" si="169"/>
        <v/>
      </c>
      <c r="FFO118" s="80" t="str">
        <f t="shared" si="169"/>
        <v/>
      </c>
      <c r="FFP118" s="80" t="str">
        <f t="shared" si="169"/>
        <v/>
      </c>
      <c r="FFQ118" s="80" t="str">
        <f t="shared" si="169"/>
        <v/>
      </c>
      <c r="FFR118" s="80" t="str">
        <f t="shared" si="169"/>
        <v/>
      </c>
      <c r="FFS118" s="80" t="str">
        <f t="shared" si="169"/>
        <v/>
      </c>
      <c r="FFT118" s="80" t="str">
        <f t="shared" si="169"/>
        <v/>
      </c>
      <c r="FFU118" s="80" t="str">
        <f t="shared" si="169"/>
        <v/>
      </c>
      <c r="FFV118" s="80" t="str">
        <f t="shared" si="169"/>
        <v/>
      </c>
      <c r="FFW118" s="80" t="str">
        <f t="shared" si="169"/>
        <v/>
      </c>
      <c r="FFX118" s="80" t="str">
        <f t="shared" si="169"/>
        <v/>
      </c>
      <c r="FFY118" s="80" t="str">
        <f t="shared" si="169"/>
        <v/>
      </c>
      <c r="FFZ118" s="80" t="str">
        <f t="shared" si="169"/>
        <v/>
      </c>
      <c r="FGA118" s="80" t="str">
        <f t="shared" si="169"/>
        <v/>
      </c>
      <c r="FGB118" s="80" t="str">
        <f t="shared" si="169"/>
        <v/>
      </c>
      <c r="FGC118" s="80" t="str">
        <f t="shared" si="169"/>
        <v/>
      </c>
      <c r="FGD118" s="80" t="str">
        <f t="shared" si="169"/>
        <v/>
      </c>
      <c r="FGE118" s="80" t="str">
        <f t="shared" si="169"/>
        <v/>
      </c>
      <c r="FGF118" s="80" t="str">
        <f t="shared" si="169"/>
        <v/>
      </c>
      <c r="FGG118" s="80" t="str">
        <f t="shared" si="169"/>
        <v/>
      </c>
      <c r="FGH118" s="80" t="str">
        <f t="shared" si="169"/>
        <v/>
      </c>
      <c r="FGI118" s="80" t="str">
        <f t="shared" si="169"/>
        <v/>
      </c>
      <c r="FGJ118" s="80" t="str">
        <f t="shared" si="169"/>
        <v/>
      </c>
      <c r="FGK118" s="80" t="str">
        <f t="shared" si="169"/>
        <v/>
      </c>
      <c r="FGL118" s="80" t="str">
        <f t="shared" si="169"/>
        <v/>
      </c>
      <c r="FGM118" s="80" t="str">
        <f t="shared" si="169"/>
        <v/>
      </c>
      <c r="FGN118" s="80" t="str">
        <f t="shared" si="169"/>
        <v/>
      </c>
      <c r="FGO118" s="80" t="str">
        <f t="shared" si="169"/>
        <v/>
      </c>
      <c r="FGP118" s="80" t="str">
        <f t="shared" si="169"/>
        <v/>
      </c>
      <c r="FGQ118" s="80" t="str">
        <f t="shared" si="169"/>
        <v/>
      </c>
      <c r="FGR118" s="80" t="str">
        <f t="shared" si="169"/>
        <v/>
      </c>
      <c r="FGS118" s="80" t="str">
        <f t="shared" si="169"/>
        <v/>
      </c>
      <c r="FGT118" s="80" t="str">
        <f t="shared" si="169"/>
        <v/>
      </c>
      <c r="FGU118" s="80" t="str">
        <f t="shared" si="169"/>
        <v/>
      </c>
      <c r="FGV118" s="80" t="str">
        <f t="shared" si="169"/>
        <v/>
      </c>
      <c r="FGW118" s="80" t="str">
        <f t="shared" si="169"/>
        <v/>
      </c>
      <c r="FGX118" s="80" t="str">
        <f t="shared" si="169"/>
        <v/>
      </c>
      <c r="FGY118" s="80" t="str">
        <f t="shared" ref="FGY118:FJJ118" si="170">IF(ISNUMBER(outYear),FGY69+FGY75+FGY81+FGY115,"")</f>
        <v/>
      </c>
      <c r="FGZ118" s="80" t="str">
        <f t="shared" si="170"/>
        <v/>
      </c>
      <c r="FHA118" s="80" t="str">
        <f t="shared" si="170"/>
        <v/>
      </c>
      <c r="FHB118" s="80" t="str">
        <f t="shared" si="170"/>
        <v/>
      </c>
      <c r="FHC118" s="80" t="str">
        <f t="shared" si="170"/>
        <v/>
      </c>
      <c r="FHD118" s="80" t="str">
        <f t="shared" si="170"/>
        <v/>
      </c>
      <c r="FHE118" s="80" t="str">
        <f t="shared" si="170"/>
        <v/>
      </c>
      <c r="FHF118" s="80" t="str">
        <f t="shared" si="170"/>
        <v/>
      </c>
      <c r="FHG118" s="80" t="str">
        <f t="shared" si="170"/>
        <v/>
      </c>
      <c r="FHH118" s="80" t="str">
        <f t="shared" si="170"/>
        <v/>
      </c>
      <c r="FHI118" s="80" t="str">
        <f t="shared" si="170"/>
        <v/>
      </c>
      <c r="FHJ118" s="80" t="str">
        <f t="shared" si="170"/>
        <v/>
      </c>
      <c r="FHK118" s="80" t="str">
        <f t="shared" si="170"/>
        <v/>
      </c>
      <c r="FHL118" s="80" t="str">
        <f t="shared" si="170"/>
        <v/>
      </c>
      <c r="FHM118" s="80" t="str">
        <f t="shared" si="170"/>
        <v/>
      </c>
      <c r="FHN118" s="80" t="str">
        <f t="shared" si="170"/>
        <v/>
      </c>
      <c r="FHO118" s="80" t="str">
        <f t="shared" si="170"/>
        <v/>
      </c>
      <c r="FHP118" s="80" t="str">
        <f t="shared" si="170"/>
        <v/>
      </c>
      <c r="FHQ118" s="80" t="str">
        <f t="shared" si="170"/>
        <v/>
      </c>
      <c r="FHR118" s="80" t="str">
        <f t="shared" si="170"/>
        <v/>
      </c>
      <c r="FHS118" s="80" t="str">
        <f t="shared" si="170"/>
        <v/>
      </c>
      <c r="FHT118" s="80" t="str">
        <f t="shared" si="170"/>
        <v/>
      </c>
      <c r="FHU118" s="80" t="str">
        <f t="shared" si="170"/>
        <v/>
      </c>
      <c r="FHV118" s="80" t="str">
        <f t="shared" si="170"/>
        <v/>
      </c>
      <c r="FHW118" s="80" t="str">
        <f t="shared" si="170"/>
        <v/>
      </c>
      <c r="FHX118" s="80" t="str">
        <f t="shared" si="170"/>
        <v/>
      </c>
      <c r="FHY118" s="80" t="str">
        <f t="shared" si="170"/>
        <v/>
      </c>
      <c r="FHZ118" s="80" t="str">
        <f t="shared" si="170"/>
        <v/>
      </c>
      <c r="FIA118" s="80" t="str">
        <f t="shared" si="170"/>
        <v/>
      </c>
      <c r="FIB118" s="80" t="str">
        <f t="shared" si="170"/>
        <v/>
      </c>
      <c r="FIC118" s="80" t="str">
        <f t="shared" si="170"/>
        <v/>
      </c>
      <c r="FID118" s="80" t="str">
        <f t="shared" si="170"/>
        <v/>
      </c>
      <c r="FIE118" s="80" t="str">
        <f t="shared" si="170"/>
        <v/>
      </c>
      <c r="FIF118" s="80" t="str">
        <f t="shared" si="170"/>
        <v/>
      </c>
      <c r="FIG118" s="80" t="str">
        <f t="shared" si="170"/>
        <v/>
      </c>
      <c r="FIH118" s="80" t="str">
        <f t="shared" si="170"/>
        <v/>
      </c>
      <c r="FII118" s="80" t="str">
        <f t="shared" si="170"/>
        <v/>
      </c>
      <c r="FIJ118" s="80" t="str">
        <f t="shared" si="170"/>
        <v/>
      </c>
      <c r="FIK118" s="80" t="str">
        <f t="shared" si="170"/>
        <v/>
      </c>
      <c r="FIL118" s="80" t="str">
        <f t="shared" si="170"/>
        <v/>
      </c>
      <c r="FIM118" s="80" t="str">
        <f t="shared" si="170"/>
        <v/>
      </c>
      <c r="FIN118" s="80" t="str">
        <f t="shared" si="170"/>
        <v/>
      </c>
      <c r="FIO118" s="80" t="str">
        <f t="shared" si="170"/>
        <v/>
      </c>
      <c r="FIP118" s="80" t="str">
        <f t="shared" si="170"/>
        <v/>
      </c>
      <c r="FIQ118" s="80" t="str">
        <f t="shared" si="170"/>
        <v/>
      </c>
      <c r="FIR118" s="80" t="str">
        <f t="shared" si="170"/>
        <v/>
      </c>
      <c r="FIS118" s="80" t="str">
        <f t="shared" si="170"/>
        <v/>
      </c>
      <c r="FIT118" s="80" t="str">
        <f t="shared" si="170"/>
        <v/>
      </c>
      <c r="FIU118" s="80" t="str">
        <f t="shared" si="170"/>
        <v/>
      </c>
      <c r="FIV118" s="80" t="str">
        <f t="shared" si="170"/>
        <v/>
      </c>
      <c r="FIW118" s="80" t="str">
        <f t="shared" si="170"/>
        <v/>
      </c>
      <c r="FIX118" s="80" t="str">
        <f t="shared" si="170"/>
        <v/>
      </c>
      <c r="FIY118" s="80" t="str">
        <f t="shared" si="170"/>
        <v/>
      </c>
      <c r="FIZ118" s="80" t="str">
        <f t="shared" si="170"/>
        <v/>
      </c>
      <c r="FJA118" s="80" t="str">
        <f t="shared" si="170"/>
        <v/>
      </c>
      <c r="FJB118" s="80" t="str">
        <f t="shared" si="170"/>
        <v/>
      </c>
      <c r="FJC118" s="80" t="str">
        <f t="shared" si="170"/>
        <v/>
      </c>
      <c r="FJD118" s="80" t="str">
        <f t="shared" si="170"/>
        <v/>
      </c>
      <c r="FJE118" s="80" t="str">
        <f t="shared" si="170"/>
        <v/>
      </c>
      <c r="FJF118" s="80" t="str">
        <f t="shared" si="170"/>
        <v/>
      </c>
      <c r="FJG118" s="80" t="str">
        <f t="shared" si="170"/>
        <v/>
      </c>
      <c r="FJH118" s="80" t="str">
        <f t="shared" si="170"/>
        <v/>
      </c>
      <c r="FJI118" s="80" t="str">
        <f t="shared" si="170"/>
        <v/>
      </c>
      <c r="FJJ118" s="80" t="str">
        <f t="shared" si="170"/>
        <v/>
      </c>
      <c r="FJK118" s="80" t="str">
        <f t="shared" ref="FJK118:FLV118" si="171">IF(ISNUMBER(outYear),FJK69+FJK75+FJK81+FJK115,"")</f>
        <v/>
      </c>
      <c r="FJL118" s="80" t="str">
        <f t="shared" si="171"/>
        <v/>
      </c>
      <c r="FJM118" s="80" t="str">
        <f t="shared" si="171"/>
        <v/>
      </c>
      <c r="FJN118" s="80" t="str">
        <f t="shared" si="171"/>
        <v/>
      </c>
      <c r="FJO118" s="80" t="str">
        <f t="shared" si="171"/>
        <v/>
      </c>
      <c r="FJP118" s="80" t="str">
        <f t="shared" si="171"/>
        <v/>
      </c>
      <c r="FJQ118" s="80" t="str">
        <f t="shared" si="171"/>
        <v/>
      </c>
      <c r="FJR118" s="80" t="str">
        <f t="shared" si="171"/>
        <v/>
      </c>
      <c r="FJS118" s="80" t="str">
        <f t="shared" si="171"/>
        <v/>
      </c>
      <c r="FJT118" s="80" t="str">
        <f t="shared" si="171"/>
        <v/>
      </c>
      <c r="FJU118" s="80" t="str">
        <f t="shared" si="171"/>
        <v/>
      </c>
      <c r="FJV118" s="80" t="str">
        <f t="shared" si="171"/>
        <v/>
      </c>
      <c r="FJW118" s="80" t="str">
        <f t="shared" si="171"/>
        <v/>
      </c>
      <c r="FJX118" s="80" t="str">
        <f t="shared" si="171"/>
        <v/>
      </c>
      <c r="FJY118" s="80" t="str">
        <f t="shared" si="171"/>
        <v/>
      </c>
      <c r="FJZ118" s="80" t="str">
        <f t="shared" si="171"/>
        <v/>
      </c>
      <c r="FKA118" s="80" t="str">
        <f t="shared" si="171"/>
        <v/>
      </c>
      <c r="FKB118" s="80" t="str">
        <f t="shared" si="171"/>
        <v/>
      </c>
      <c r="FKC118" s="80" t="str">
        <f t="shared" si="171"/>
        <v/>
      </c>
      <c r="FKD118" s="80" t="str">
        <f t="shared" si="171"/>
        <v/>
      </c>
      <c r="FKE118" s="80" t="str">
        <f t="shared" si="171"/>
        <v/>
      </c>
      <c r="FKF118" s="80" t="str">
        <f t="shared" si="171"/>
        <v/>
      </c>
      <c r="FKG118" s="80" t="str">
        <f t="shared" si="171"/>
        <v/>
      </c>
      <c r="FKH118" s="80" t="str">
        <f t="shared" si="171"/>
        <v/>
      </c>
      <c r="FKI118" s="80" t="str">
        <f t="shared" si="171"/>
        <v/>
      </c>
      <c r="FKJ118" s="80" t="str">
        <f t="shared" si="171"/>
        <v/>
      </c>
      <c r="FKK118" s="80" t="str">
        <f t="shared" si="171"/>
        <v/>
      </c>
      <c r="FKL118" s="80" t="str">
        <f t="shared" si="171"/>
        <v/>
      </c>
      <c r="FKM118" s="80" t="str">
        <f t="shared" si="171"/>
        <v/>
      </c>
      <c r="FKN118" s="80" t="str">
        <f t="shared" si="171"/>
        <v/>
      </c>
      <c r="FKO118" s="80" t="str">
        <f t="shared" si="171"/>
        <v/>
      </c>
      <c r="FKP118" s="80" t="str">
        <f t="shared" si="171"/>
        <v/>
      </c>
      <c r="FKQ118" s="80" t="str">
        <f t="shared" si="171"/>
        <v/>
      </c>
      <c r="FKR118" s="80" t="str">
        <f t="shared" si="171"/>
        <v/>
      </c>
      <c r="FKS118" s="80" t="str">
        <f t="shared" si="171"/>
        <v/>
      </c>
      <c r="FKT118" s="80" t="str">
        <f t="shared" si="171"/>
        <v/>
      </c>
      <c r="FKU118" s="80" t="str">
        <f t="shared" si="171"/>
        <v/>
      </c>
      <c r="FKV118" s="80" t="str">
        <f t="shared" si="171"/>
        <v/>
      </c>
      <c r="FKW118" s="80" t="str">
        <f t="shared" si="171"/>
        <v/>
      </c>
      <c r="FKX118" s="80" t="str">
        <f t="shared" si="171"/>
        <v/>
      </c>
      <c r="FKY118" s="80" t="str">
        <f t="shared" si="171"/>
        <v/>
      </c>
      <c r="FKZ118" s="80" t="str">
        <f t="shared" si="171"/>
        <v/>
      </c>
      <c r="FLA118" s="80" t="str">
        <f t="shared" si="171"/>
        <v/>
      </c>
      <c r="FLB118" s="80" t="str">
        <f t="shared" si="171"/>
        <v/>
      </c>
      <c r="FLC118" s="80" t="str">
        <f t="shared" si="171"/>
        <v/>
      </c>
      <c r="FLD118" s="80" t="str">
        <f t="shared" si="171"/>
        <v/>
      </c>
      <c r="FLE118" s="80" t="str">
        <f t="shared" si="171"/>
        <v/>
      </c>
      <c r="FLF118" s="80" t="str">
        <f t="shared" si="171"/>
        <v/>
      </c>
      <c r="FLG118" s="80" t="str">
        <f t="shared" si="171"/>
        <v/>
      </c>
      <c r="FLH118" s="80" t="str">
        <f t="shared" si="171"/>
        <v/>
      </c>
      <c r="FLI118" s="80" t="str">
        <f t="shared" si="171"/>
        <v/>
      </c>
      <c r="FLJ118" s="80" t="str">
        <f t="shared" si="171"/>
        <v/>
      </c>
      <c r="FLK118" s="80" t="str">
        <f t="shared" si="171"/>
        <v/>
      </c>
      <c r="FLL118" s="80" t="str">
        <f t="shared" si="171"/>
        <v/>
      </c>
      <c r="FLM118" s="80" t="str">
        <f t="shared" si="171"/>
        <v/>
      </c>
      <c r="FLN118" s="80" t="str">
        <f t="shared" si="171"/>
        <v/>
      </c>
      <c r="FLO118" s="80" t="str">
        <f t="shared" si="171"/>
        <v/>
      </c>
      <c r="FLP118" s="80" t="str">
        <f t="shared" si="171"/>
        <v/>
      </c>
      <c r="FLQ118" s="80" t="str">
        <f t="shared" si="171"/>
        <v/>
      </c>
      <c r="FLR118" s="80" t="str">
        <f t="shared" si="171"/>
        <v/>
      </c>
      <c r="FLS118" s="80" t="str">
        <f t="shared" si="171"/>
        <v/>
      </c>
      <c r="FLT118" s="80" t="str">
        <f t="shared" si="171"/>
        <v/>
      </c>
      <c r="FLU118" s="80" t="str">
        <f t="shared" si="171"/>
        <v/>
      </c>
      <c r="FLV118" s="80" t="str">
        <f t="shared" si="171"/>
        <v/>
      </c>
      <c r="FLW118" s="80" t="str">
        <f t="shared" ref="FLW118:FOH118" si="172">IF(ISNUMBER(outYear),FLW69+FLW75+FLW81+FLW115,"")</f>
        <v/>
      </c>
      <c r="FLX118" s="80" t="str">
        <f t="shared" si="172"/>
        <v/>
      </c>
      <c r="FLY118" s="80" t="str">
        <f t="shared" si="172"/>
        <v/>
      </c>
      <c r="FLZ118" s="80" t="str">
        <f t="shared" si="172"/>
        <v/>
      </c>
      <c r="FMA118" s="80" t="str">
        <f t="shared" si="172"/>
        <v/>
      </c>
      <c r="FMB118" s="80" t="str">
        <f t="shared" si="172"/>
        <v/>
      </c>
      <c r="FMC118" s="80" t="str">
        <f t="shared" si="172"/>
        <v/>
      </c>
      <c r="FMD118" s="80" t="str">
        <f t="shared" si="172"/>
        <v/>
      </c>
      <c r="FME118" s="80" t="str">
        <f t="shared" si="172"/>
        <v/>
      </c>
      <c r="FMF118" s="80" t="str">
        <f t="shared" si="172"/>
        <v/>
      </c>
      <c r="FMG118" s="80" t="str">
        <f t="shared" si="172"/>
        <v/>
      </c>
      <c r="FMH118" s="80" t="str">
        <f t="shared" si="172"/>
        <v/>
      </c>
      <c r="FMI118" s="80" t="str">
        <f t="shared" si="172"/>
        <v/>
      </c>
      <c r="FMJ118" s="80" t="str">
        <f t="shared" si="172"/>
        <v/>
      </c>
      <c r="FMK118" s="80" t="str">
        <f t="shared" si="172"/>
        <v/>
      </c>
      <c r="FML118" s="80" t="str">
        <f t="shared" si="172"/>
        <v/>
      </c>
      <c r="FMM118" s="80" t="str">
        <f t="shared" si="172"/>
        <v/>
      </c>
      <c r="FMN118" s="80" t="str">
        <f t="shared" si="172"/>
        <v/>
      </c>
      <c r="FMO118" s="80" t="str">
        <f t="shared" si="172"/>
        <v/>
      </c>
      <c r="FMP118" s="80" t="str">
        <f t="shared" si="172"/>
        <v/>
      </c>
      <c r="FMQ118" s="80" t="str">
        <f t="shared" si="172"/>
        <v/>
      </c>
      <c r="FMR118" s="80" t="str">
        <f t="shared" si="172"/>
        <v/>
      </c>
      <c r="FMS118" s="80" t="str">
        <f t="shared" si="172"/>
        <v/>
      </c>
      <c r="FMT118" s="80" t="str">
        <f t="shared" si="172"/>
        <v/>
      </c>
      <c r="FMU118" s="80" t="str">
        <f t="shared" si="172"/>
        <v/>
      </c>
      <c r="FMV118" s="80" t="str">
        <f t="shared" si="172"/>
        <v/>
      </c>
      <c r="FMW118" s="80" t="str">
        <f t="shared" si="172"/>
        <v/>
      </c>
      <c r="FMX118" s="80" t="str">
        <f t="shared" si="172"/>
        <v/>
      </c>
      <c r="FMY118" s="80" t="str">
        <f t="shared" si="172"/>
        <v/>
      </c>
      <c r="FMZ118" s="80" t="str">
        <f t="shared" si="172"/>
        <v/>
      </c>
      <c r="FNA118" s="80" t="str">
        <f t="shared" si="172"/>
        <v/>
      </c>
      <c r="FNB118" s="80" t="str">
        <f t="shared" si="172"/>
        <v/>
      </c>
      <c r="FNC118" s="80" t="str">
        <f t="shared" si="172"/>
        <v/>
      </c>
      <c r="FND118" s="80" t="str">
        <f t="shared" si="172"/>
        <v/>
      </c>
      <c r="FNE118" s="80" t="str">
        <f t="shared" si="172"/>
        <v/>
      </c>
      <c r="FNF118" s="80" t="str">
        <f t="shared" si="172"/>
        <v/>
      </c>
      <c r="FNG118" s="80" t="str">
        <f t="shared" si="172"/>
        <v/>
      </c>
      <c r="FNH118" s="80" t="str">
        <f t="shared" si="172"/>
        <v/>
      </c>
      <c r="FNI118" s="80" t="str">
        <f t="shared" si="172"/>
        <v/>
      </c>
      <c r="FNJ118" s="80" t="str">
        <f t="shared" si="172"/>
        <v/>
      </c>
      <c r="FNK118" s="80" t="str">
        <f t="shared" si="172"/>
        <v/>
      </c>
      <c r="FNL118" s="80" t="str">
        <f t="shared" si="172"/>
        <v/>
      </c>
      <c r="FNM118" s="80" t="str">
        <f t="shared" si="172"/>
        <v/>
      </c>
      <c r="FNN118" s="80" t="str">
        <f t="shared" si="172"/>
        <v/>
      </c>
      <c r="FNO118" s="80" t="str">
        <f t="shared" si="172"/>
        <v/>
      </c>
      <c r="FNP118" s="80" t="str">
        <f t="shared" si="172"/>
        <v/>
      </c>
      <c r="FNQ118" s="80" t="str">
        <f t="shared" si="172"/>
        <v/>
      </c>
      <c r="FNR118" s="80" t="str">
        <f t="shared" si="172"/>
        <v/>
      </c>
      <c r="FNS118" s="80" t="str">
        <f t="shared" si="172"/>
        <v/>
      </c>
      <c r="FNT118" s="80" t="str">
        <f t="shared" si="172"/>
        <v/>
      </c>
      <c r="FNU118" s="80" t="str">
        <f t="shared" si="172"/>
        <v/>
      </c>
      <c r="FNV118" s="80" t="str">
        <f t="shared" si="172"/>
        <v/>
      </c>
      <c r="FNW118" s="80" t="str">
        <f t="shared" si="172"/>
        <v/>
      </c>
      <c r="FNX118" s="80" t="str">
        <f t="shared" si="172"/>
        <v/>
      </c>
      <c r="FNY118" s="80" t="str">
        <f t="shared" si="172"/>
        <v/>
      </c>
      <c r="FNZ118" s="80" t="str">
        <f t="shared" si="172"/>
        <v/>
      </c>
      <c r="FOA118" s="80" t="str">
        <f t="shared" si="172"/>
        <v/>
      </c>
      <c r="FOB118" s="80" t="str">
        <f t="shared" si="172"/>
        <v/>
      </c>
      <c r="FOC118" s="80" t="str">
        <f t="shared" si="172"/>
        <v/>
      </c>
      <c r="FOD118" s="80" t="str">
        <f t="shared" si="172"/>
        <v/>
      </c>
      <c r="FOE118" s="80" t="str">
        <f t="shared" si="172"/>
        <v/>
      </c>
      <c r="FOF118" s="80" t="str">
        <f t="shared" si="172"/>
        <v/>
      </c>
      <c r="FOG118" s="80" t="str">
        <f t="shared" si="172"/>
        <v/>
      </c>
      <c r="FOH118" s="80" t="str">
        <f t="shared" si="172"/>
        <v/>
      </c>
      <c r="FOI118" s="80" t="str">
        <f t="shared" ref="FOI118:FQT118" si="173">IF(ISNUMBER(outYear),FOI69+FOI75+FOI81+FOI115,"")</f>
        <v/>
      </c>
      <c r="FOJ118" s="80" t="str">
        <f t="shared" si="173"/>
        <v/>
      </c>
      <c r="FOK118" s="80" t="str">
        <f t="shared" si="173"/>
        <v/>
      </c>
      <c r="FOL118" s="80" t="str">
        <f t="shared" si="173"/>
        <v/>
      </c>
      <c r="FOM118" s="80" t="str">
        <f t="shared" si="173"/>
        <v/>
      </c>
      <c r="FON118" s="80" t="str">
        <f t="shared" si="173"/>
        <v/>
      </c>
      <c r="FOO118" s="80" t="str">
        <f t="shared" si="173"/>
        <v/>
      </c>
      <c r="FOP118" s="80" t="str">
        <f t="shared" si="173"/>
        <v/>
      </c>
      <c r="FOQ118" s="80" t="str">
        <f t="shared" si="173"/>
        <v/>
      </c>
      <c r="FOR118" s="80" t="str">
        <f t="shared" si="173"/>
        <v/>
      </c>
      <c r="FOS118" s="80" t="str">
        <f t="shared" si="173"/>
        <v/>
      </c>
      <c r="FOT118" s="80" t="str">
        <f t="shared" si="173"/>
        <v/>
      </c>
      <c r="FOU118" s="80" t="str">
        <f t="shared" si="173"/>
        <v/>
      </c>
      <c r="FOV118" s="80" t="str">
        <f t="shared" si="173"/>
        <v/>
      </c>
      <c r="FOW118" s="80" t="str">
        <f t="shared" si="173"/>
        <v/>
      </c>
      <c r="FOX118" s="80" t="str">
        <f t="shared" si="173"/>
        <v/>
      </c>
      <c r="FOY118" s="80" t="str">
        <f t="shared" si="173"/>
        <v/>
      </c>
      <c r="FOZ118" s="80" t="str">
        <f t="shared" si="173"/>
        <v/>
      </c>
      <c r="FPA118" s="80" t="str">
        <f t="shared" si="173"/>
        <v/>
      </c>
      <c r="FPB118" s="80" t="str">
        <f t="shared" si="173"/>
        <v/>
      </c>
      <c r="FPC118" s="80" t="str">
        <f t="shared" si="173"/>
        <v/>
      </c>
      <c r="FPD118" s="80" t="str">
        <f t="shared" si="173"/>
        <v/>
      </c>
      <c r="FPE118" s="80" t="str">
        <f t="shared" si="173"/>
        <v/>
      </c>
      <c r="FPF118" s="80" t="str">
        <f t="shared" si="173"/>
        <v/>
      </c>
      <c r="FPG118" s="80" t="str">
        <f t="shared" si="173"/>
        <v/>
      </c>
      <c r="FPH118" s="80" t="str">
        <f t="shared" si="173"/>
        <v/>
      </c>
      <c r="FPI118" s="80" t="str">
        <f t="shared" si="173"/>
        <v/>
      </c>
      <c r="FPJ118" s="80" t="str">
        <f t="shared" si="173"/>
        <v/>
      </c>
      <c r="FPK118" s="80" t="str">
        <f t="shared" si="173"/>
        <v/>
      </c>
      <c r="FPL118" s="80" t="str">
        <f t="shared" si="173"/>
        <v/>
      </c>
      <c r="FPM118" s="80" t="str">
        <f t="shared" si="173"/>
        <v/>
      </c>
      <c r="FPN118" s="80" t="str">
        <f t="shared" si="173"/>
        <v/>
      </c>
      <c r="FPO118" s="80" t="str">
        <f t="shared" si="173"/>
        <v/>
      </c>
      <c r="FPP118" s="80" t="str">
        <f t="shared" si="173"/>
        <v/>
      </c>
      <c r="FPQ118" s="80" t="str">
        <f t="shared" si="173"/>
        <v/>
      </c>
      <c r="FPR118" s="80" t="str">
        <f t="shared" si="173"/>
        <v/>
      </c>
      <c r="FPS118" s="80" t="str">
        <f t="shared" si="173"/>
        <v/>
      </c>
      <c r="FPT118" s="80" t="str">
        <f t="shared" si="173"/>
        <v/>
      </c>
      <c r="FPU118" s="80" t="str">
        <f t="shared" si="173"/>
        <v/>
      </c>
      <c r="FPV118" s="80" t="str">
        <f t="shared" si="173"/>
        <v/>
      </c>
      <c r="FPW118" s="80" t="str">
        <f t="shared" si="173"/>
        <v/>
      </c>
      <c r="FPX118" s="80" t="str">
        <f t="shared" si="173"/>
        <v/>
      </c>
      <c r="FPY118" s="80" t="str">
        <f t="shared" si="173"/>
        <v/>
      </c>
      <c r="FPZ118" s="80" t="str">
        <f t="shared" si="173"/>
        <v/>
      </c>
      <c r="FQA118" s="80" t="str">
        <f t="shared" si="173"/>
        <v/>
      </c>
      <c r="FQB118" s="80" t="str">
        <f t="shared" si="173"/>
        <v/>
      </c>
      <c r="FQC118" s="80" t="str">
        <f t="shared" si="173"/>
        <v/>
      </c>
      <c r="FQD118" s="80" t="str">
        <f t="shared" si="173"/>
        <v/>
      </c>
      <c r="FQE118" s="80" t="str">
        <f t="shared" si="173"/>
        <v/>
      </c>
      <c r="FQF118" s="80" t="str">
        <f t="shared" si="173"/>
        <v/>
      </c>
      <c r="FQG118" s="80" t="str">
        <f t="shared" si="173"/>
        <v/>
      </c>
      <c r="FQH118" s="80" t="str">
        <f t="shared" si="173"/>
        <v/>
      </c>
      <c r="FQI118" s="80" t="str">
        <f t="shared" si="173"/>
        <v/>
      </c>
      <c r="FQJ118" s="80" t="str">
        <f t="shared" si="173"/>
        <v/>
      </c>
      <c r="FQK118" s="80" t="str">
        <f t="shared" si="173"/>
        <v/>
      </c>
      <c r="FQL118" s="80" t="str">
        <f t="shared" si="173"/>
        <v/>
      </c>
      <c r="FQM118" s="80" t="str">
        <f t="shared" si="173"/>
        <v/>
      </c>
      <c r="FQN118" s="80" t="str">
        <f t="shared" si="173"/>
        <v/>
      </c>
      <c r="FQO118" s="80" t="str">
        <f t="shared" si="173"/>
        <v/>
      </c>
      <c r="FQP118" s="80" t="str">
        <f t="shared" si="173"/>
        <v/>
      </c>
      <c r="FQQ118" s="80" t="str">
        <f t="shared" si="173"/>
        <v/>
      </c>
      <c r="FQR118" s="80" t="str">
        <f t="shared" si="173"/>
        <v/>
      </c>
      <c r="FQS118" s="80" t="str">
        <f t="shared" si="173"/>
        <v/>
      </c>
      <c r="FQT118" s="80" t="str">
        <f t="shared" si="173"/>
        <v/>
      </c>
      <c r="FQU118" s="80" t="str">
        <f t="shared" ref="FQU118:FTF118" si="174">IF(ISNUMBER(outYear),FQU69+FQU75+FQU81+FQU115,"")</f>
        <v/>
      </c>
      <c r="FQV118" s="80" t="str">
        <f t="shared" si="174"/>
        <v/>
      </c>
      <c r="FQW118" s="80" t="str">
        <f t="shared" si="174"/>
        <v/>
      </c>
      <c r="FQX118" s="80" t="str">
        <f t="shared" si="174"/>
        <v/>
      </c>
      <c r="FQY118" s="80" t="str">
        <f t="shared" si="174"/>
        <v/>
      </c>
      <c r="FQZ118" s="80" t="str">
        <f t="shared" si="174"/>
        <v/>
      </c>
      <c r="FRA118" s="80" t="str">
        <f t="shared" si="174"/>
        <v/>
      </c>
      <c r="FRB118" s="80" t="str">
        <f t="shared" si="174"/>
        <v/>
      </c>
      <c r="FRC118" s="80" t="str">
        <f t="shared" si="174"/>
        <v/>
      </c>
      <c r="FRD118" s="80" t="str">
        <f t="shared" si="174"/>
        <v/>
      </c>
      <c r="FRE118" s="80" t="str">
        <f t="shared" si="174"/>
        <v/>
      </c>
      <c r="FRF118" s="80" t="str">
        <f t="shared" si="174"/>
        <v/>
      </c>
      <c r="FRG118" s="80" t="str">
        <f t="shared" si="174"/>
        <v/>
      </c>
      <c r="FRH118" s="80" t="str">
        <f t="shared" si="174"/>
        <v/>
      </c>
      <c r="FRI118" s="80" t="str">
        <f t="shared" si="174"/>
        <v/>
      </c>
      <c r="FRJ118" s="80" t="str">
        <f t="shared" si="174"/>
        <v/>
      </c>
      <c r="FRK118" s="80" t="str">
        <f t="shared" si="174"/>
        <v/>
      </c>
      <c r="FRL118" s="80" t="str">
        <f t="shared" si="174"/>
        <v/>
      </c>
      <c r="FRM118" s="80" t="str">
        <f t="shared" si="174"/>
        <v/>
      </c>
      <c r="FRN118" s="80" t="str">
        <f t="shared" si="174"/>
        <v/>
      </c>
      <c r="FRO118" s="80" t="str">
        <f t="shared" si="174"/>
        <v/>
      </c>
      <c r="FRP118" s="80" t="str">
        <f t="shared" si="174"/>
        <v/>
      </c>
      <c r="FRQ118" s="80" t="str">
        <f t="shared" si="174"/>
        <v/>
      </c>
      <c r="FRR118" s="80" t="str">
        <f t="shared" si="174"/>
        <v/>
      </c>
      <c r="FRS118" s="80" t="str">
        <f t="shared" si="174"/>
        <v/>
      </c>
      <c r="FRT118" s="80" t="str">
        <f t="shared" si="174"/>
        <v/>
      </c>
      <c r="FRU118" s="80" t="str">
        <f t="shared" si="174"/>
        <v/>
      </c>
      <c r="FRV118" s="80" t="str">
        <f t="shared" si="174"/>
        <v/>
      </c>
      <c r="FRW118" s="80" t="str">
        <f t="shared" si="174"/>
        <v/>
      </c>
      <c r="FRX118" s="80" t="str">
        <f t="shared" si="174"/>
        <v/>
      </c>
      <c r="FRY118" s="80" t="str">
        <f t="shared" si="174"/>
        <v/>
      </c>
      <c r="FRZ118" s="80" t="str">
        <f t="shared" si="174"/>
        <v/>
      </c>
      <c r="FSA118" s="80" t="str">
        <f t="shared" si="174"/>
        <v/>
      </c>
      <c r="FSB118" s="80" t="str">
        <f t="shared" si="174"/>
        <v/>
      </c>
      <c r="FSC118" s="80" t="str">
        <f t="shared" si="174"/>
        <v/>
      </c>
      <c r="FSD118" s="80" t="str">
        <f t="shared" si="174"/>
        <v/>
      </c>
      <c r="FSE118" s="80" t="str">
        <f t="shared" si="174"/>
        <v/>
      </c>
      <c r="FSF118" s="80" t="str">
        <f t="shared" si="174"/>
        <v/>
      </c>
      <c r="FSG118" s="80" t="str">
        <f t="shared" si="174"/>
        <v/>
      </c>
      <c r="FSH118" s="80" t="str">
        <f t="shared" si="174"/>
        <v/>
      </c>
      <c r="FSI118" s="80" t="str">
        <f t="shared" si="174"/>
        <v/>
      </c>
      <c r="FSJ118" s="80" t="str">
        <f t="shared" si="174"/>
        <v/>
      </c>
      <c r="FSK118" s="80" t="str">
        <f t="shared" si="174"/>
        <v/>
      </c>
      <c r="FSL118" s="80" t="str">
        <f t="shared" si="174"/>
        <v/>
      </c>
      <c r="FSM118" s="80" t="str">
        <f t="shared" si="174"/>
        <v/>
      </c>
      <c r="FSN118" s="80" t="str">
        <f t="shared" si="174"/>
        <v/>
      </c>
      <c r="FSO118" s="80" t="str">
        <f t="shared" si="174"/>
        <v/>
      </c>
      <c r="FSP118" s="80" t="str">
        <f t="shared" si="174"/>
        <v/>
      </c>
      <c r="FSQ118" s="80" t="str">
        <f t="shared" si="174"/>
        <v/>
      </c>
      <c r="FSR118" s="80" t="str">
        <f t="shared" si="174"/>
        <v/>
      </c>
      <c r="FSS118" s="80" t="str">
        <f t="shared" si="174"/>
        <v/>
      </c>
      <c r="FST118" s="80" t="str">
        <f t="shared" si="174"/>
        <v/>
      </c>
      <c r="FSU118" s="80" t="str">
        <f t="shared" si="174"/>
        <v/>
      </c>
      <c r="FSV118" s="80" t="str">
        <f t="shared" si="174"/>
        <v/>
      </c>
      <c r="FSW118" s="80" t="str">
        <f t="shared" si="174"/>
        <v/>
      </c>
      <c r="FSX118" s="80" t="str">
        <f t="shared" si="174"/>
        <v/>
      </c>
      <c r="FSY118" s="80" t="str">
        <f t="shared" si="174"/>
        <v/>
      </c>
      <c r="FSZ118" s="80" t="str">
        <f t="shared" si="174"/>
        <v/>
      </c>
      <c r="FTA118" s="80" t="str">
        <f t="shared" si="174"/>
        <v/>
      </c>
      <c r="FTB118" s="80" t="str">
        <f t="shared" si="174"/>
        <v/>
      </c>
      <c r="FTC118" s="80" t="str">
        <f t="shared" si="174"/>
        <v/>
      </c>
      <c r="FTD118" s="80" t="str">
        <f t="shared" si="174"/>
        <v/>
      </c>
      <c r="FTE118" s="80" t="str">
        <f t="shared" si="174"/>
        <v/>
      </c>
      <c r="FTF118" s="80" t="str">
        <f t="shared" si="174"/>
        <v/>
      </c>
      <c r="FTG118" s="80" t="str">
        <f t="shared" ref="FTG118:FVR118" si="175">IF(ISNUMBER(outYear),FTG69+FTG75+FTG81+FTG115,"")</f>
        <v/>
      </c>
      <c r="FTH118" s="80" t="str">
        <f t="shared" si="175"/>
        <v/>
      </c>
      <c r="FTI118" s="80" t="str">
        <f t="shared" si="175"/>
        <v/>
      </c>
      <c r="FTJ118" s="80" t="str">
        <f t="shared" si="175"/>
        <v/>
      </c>
      <c r="FTK118" s="80" t="str">
        <f t="shared" si="175"/>
        <v/>
      </c>
      <c r="FTL118" s="80" t="str">
        <f t="shared" si="175"/>
        <v/>
      </c>
      <c r="FTM118" s="80" t="str">
        <f t="shared" si="175"/>
        <v/>
      </c>
      <c r="FTN118" s="80" t="str">
        <f t="shared" si="175"/>
        <v/>
      </c>
      <c r="FTO118" s="80" t="str">
        <f t="shared" si="175"/>
        <v/>
      </c>
      <c r="FTP118" s="80" t="str">
        <f t="shared" si="175"/>
        <v/>
      </c>
      <c r="FTQ118" s="80" t="str">
        <f t="shared" si="175"/>
        <v/>
      </c>
      <c r="FTR118" s="80" t="str">
        <f t="shared" si="175"/>
        <v/>
      </c>
      <c r="FTS118" s="80" t="str">
        <f t="shared" si="175"/>
        <v/>
      </c>
      <c r="FTT118" s="80" t="str">
        <f t="shared" si="175"/>
        <v/>
      </c>
      <c r="FTU118" s="80" t="str">
        <f t="shared" si="175"/>
        <v/>
      </c>
      <c r="FTV118" s="80" t="str">
        <f t="shared" si="175"/>
        <v/>
      </c>
      <c r="FTW118" s="80" t="str">
        <f t="shared" si="175"/>
        <v/>
      </c>
      <c r="FTX118" s="80" t="str">
        <f t="shared" si="175"/>
        <v/>
      </c>
      <c r="FTY118" s="80" t="str">
        <f t="shared" si="175"/>
        <v/>
      </c>
      <c r="FTZ118" s="80" t="str">
        <f t="shared" si="175"/>
        <v/>
      </c>
      <c r="FUA118" s="80" t="str">
        <f t="shared" si="175"/>
        <v/>
      </c>
      <c r="FUB118" s="80" t="str">
        <f t="shared" si="175"/>
        <v/>
      </c>
      <c r="FUC118" s="80" t="str">
        <f t="shared" si="175"/>
        <v/>
      </c>
      <c r="FUD118" s="80" t="str">
        <f t="shared" si="175"/>
        <v/>
      </c>
      <c r="FUE118" s="80" t="str">
        <f t="shared" si="175"/>
        <v/>
      </c>
      <c r="FUF118" s="80" t="str">
        <f t="shared" si="175"/>
        <v/>
      </c>
      <c r="FUG118" s="80" t="str">
        <f t="shared" si="175"/>
        <v/>
      </c>
      <c r="FUH118" s="80" t="str">
        <f t="shared" si="175"/>
        <v/>
      </c>
      <c r="FUI118" s="80" t="str">
        <f t="shared" si="175"/>
        <v/>
      </c>
      <c r="FUJ118" s="80" t="str">
        <f t="shared" si="175"/>
        <v/>
      </c>
      <c r="FUK118" s="80" t="str">
        <f t="shared" si="175"/>
        <v/>
      </c>
      <c r="FUL118" s="80" t="str">
        <f t="shared" si="175"/>
        <v/>
      </c>
      <c r="FUM118" s="80" t="str">
        <f t="shared" si="175"/>
        <v/>
      </c>
      <c r="FUN118" s="80" t="str">
        <f t="shared" si="175"/>
        <v/>
      </c>
      <c r="FUO118" s="80" t="str">
        <f t="shared" si="175"/>
        <v/>
      </c>
      <c r="FUP118" s="80" t="str">
        <f t="shared" si="175"/>
        <v/>
      </c>
      <c r="FUQ118" s="80" t="str">
        <f t="shared" si="175"/>
        <v/>
      </c>
      <c r="FUR118" s="80" t="str">
        <f t="shared" si="175"/>
        <v/>
      </c>
      <c r="FUS118" s="80" t="str">
        <f t="shared" si="175"/>
        <v/>
      </c>
      <c r="FUT118" s="80" t="str">
        <f t="shared" si="175"/>
        <v/>
      </c>
      <c r="FUU118" s="80" t="str">
        <f t="shared" si="175"/>
        <v/>
      </c>
      <c r="FUV118" s="80" t="str">
        <f t="shared" si="175"/>
        <v/>
      </c>
      <c r="FUW118" s="80" t="str">
        <f t="shared" si="175"/>
        <v/>
      </c>
      <c r="FUX118" s="80" t="str">
        <f t="shared" si="175"/>
        <v/>
      </c>
      <c r="FUY118" s="80" t="str">
        <f t="shared" si="175"/>
        <v/>
      </c>
      <c r="FUZ118" s="80" t="str">
        <f t="shared" si="175"/>
        <v/>
      </c>
      <c r="FVA118" s="80" t="str">
        <f t="shared" si="175"/>
        <v/>
      </c>
      <c r="FVB118" s="80" t="str">
        <f t="shared" si="175"/>
        <v/>
      </c>
      <c r="FVC118" s="80" t="str">
        <f t="shared" si="175"/>
        <v/>
      </c>
      <c r="FVD118" s="80" t="str">
        <f t="shared" si="175"/>
        <v/>
      </c>
      <c r="FVE118" s="80" t="str">
        <f t="shared" si="175"/>
        <v/>
      </c>
      <c r="FVF118" s="80" t="str">
        <f t="shared" si="175"/>
        <v/>
      </c>
      <c r="FVG118" s="80" t="str">
        <f t="shared" si="175"/>
        <v/>
      </c>
      <c r="FVH118" s="80" t="str">
        <f t="shared" si="175"/>
        <v/>
      </c>
      <c r="FVI118" s="80" t="str">
        <f t="shared" si="175"/>
        <v/>
      </c>
      <c r="FVJ118" s="80" t="str">
        <f t="shared" si="175"/>
        <v/>
      </c>
      <c r="FVK118" s="80" t="str">
        <f t="shared" si="175"/>
        <v/>
      </c>
      <c r="FVL118" s="80" t="str">
        <f t="shared" si="175"/>
        <v/>
      </c>
      <c r="FVM118" s="80" t="str">
        <f t="shared" si="175"/>
        <v/>
      </c>
      <c r="FVN118" s="80" t="str">
        <f t="shared" si="175"/>
        <v/>
      </c>
      <c r="FVO118" s="80" t="str">
        <f t="shared" si="175"/>
        <v/>
      </c>
      <c r="FVP118" s="80" t="str">
        <f t="shared" si="175"/>
        <v/>
      </c>
      <c r="FVQ118" s="80" t="str">
        <f t="shared" si="175"/>
        <v/>
      </c>
      <c r="FVR118" s="80" t="str">
        <f t="shared" si="175"/>
        <v/>
      </c>
      <c r="FVS118" s="80" t="str">
        <f t="shared" ref="FVS118:FYD118" si="176">IF(ISNUMBER(outYear),FVS69+FVS75+FVS81+FVS115,"")</f>
        <v/>
      </c>
      <c r="FVT118" s="80" t="str">
        <f t="shared" si="176"/>
        <v/>
      </c>
      <c r="FVU118" s="80" t="str">
        <f t="shared" si="176"/>
        <v/>
      </c>
      <c r="FVV118" s="80" t="str">
        <f t="shared" si="176"/>
        <v/>
      </c>
      <c r="FVW118" s="80" t="str">
        <f t="shared" si="176"/>
        <v/>
      </c>
      <c r="FVX118" s="80" t="str">
        <f t="shared" si="176"/>
        <v/>
      </c>
      <c r="FVY118" s="80" t="str">
        <f t="shared" si="176"/>
        <v/>
      </c>
      <c r="FVZ118" s="80" t="str">
        <f t="shared" si="176"/>
        <v/>
      </c>
      <c r="FWA118" s="80" t="str">
        <f t="shared" si="176"/>
        <v/>
      </c>
      <c r="FWB118" s="80" t="str">
        <f t="shared" si="176"/>
        <v/>
      </c>
      <c r="FWC118" s="80" t="str">
        <f t="shared" si="176"/>
        <v/>
      </c>
      <c r="FWD118" s="80" t="str">
        <f t="shared" si="176"/>
        <v/>
      </c>
      <c r="FWE118" s="80" t="str">
        <f t="shared" si="176"/>
        <v/>
      </c>
      <c r="FWF118" s="80" t="str">
        <f t="shared" si="176"/>
        <v/>
      </c>
      <c r="FWG118" s="80" t="str">
        <f t="shared" si="176"/>
        <v/>
      </c>
      <c r="FWH118" s="80" t="str">
        <f t="shared" si="176"/>
        <v/>
      </c>
      <c r="FWI118" s="80" t="str">
        <f t="shared" si="176"/>
        <v/>
      </c>
      <c r="FWJ118" s="80" t="str">
        <f t="shared" si="176"/>
        <v/>
      </c>
      <c r="FWK118" s="80" t="str">
        <f t="shared" si="176"/>
        <v/>
      </c>
      <c r="FWL118" s="80" t="str">
        <f t="shared" si="176"/>
        <v/>
      </c>
      <c r="FWM118" s="80" t="str">
        <f t="shared" si="176"/>
        <v/>
      </c>
      <c r="FWN118" s="80" t="str">
        <f t="shared" si="176"/>
        <v/>
      </c>
      <c r="FWO118" s="80" t="str">
        <f t="shared" si="176"/>
        <v/>
      </c>
      <c r="FWP118" s="80" t="str">
        <f t="shared" si="176"/>
        <v/>
      </c>
      <c r="FWQ118" s="80" t="str">
        <f t="shared" si="176"/>
        <v/>
      </c>
      <c r="FWR118" s="80" t="str">
        <f t="shared" si="176"/>
        <v/>
      </c>
      <c r="FWS118" s="80" t="str">
        <f t="shared" si="176"/>
        <v/>
      </c>
      <c r="FWT118" s="80" t="str">
        <f t="shared" si="176"/>
        <v/>
      </c>
      <c r="FWU118" s="80" t="str">
        <f t="shared" si="176"/>
        <v/>
      </c>
      <c r="FWV118" s="80" t="str">
        <f t="shared" si="176"/>
        <v/>
      </c>
      <c r="FWW118" s="80" t="str">
        <f t="shared" si="176"/>
        <v/>
      </c>
      <c r="FWX118" s="80" t="str">
        <f t="shared" si="176"/>
        <v/>
      </c>
      <c r="FWY118" s="80" t="str">
        <f t="shared" si="176"/>
        <v/>
      </c>
      <c r="FWZ118" s="80" t="str">
        <f t="shared" si="176"/>
        <v/>
      </c>
      <c r="FXA118" s="80" t="str">
        <f t="shared" si="176"/>
        <v/>
      </c>
      <c r="FXB118" s="80" t="str">
        <f t="shared" si="176"/>
        <v/>
      </c>
      <c r="FXC118" s="80" t="str">
        <f t="shared" si="176"/>
        <v/>
      </c>
      <c r="FXD118" s="80" t="str">
        <f t="shared" si="176"/>
        <v/>
      </c>
      <c r="FXE118" s="80" t="str">
        <f t="shared" si="176"/>
        <v/>
      </c>
      <c r="FXF118" s="80" t="str">
        <f t="shared" si="176"/>
        <v/>
      </c>
      <c r="FXG118" s="80" t="str">
        <f t="shared" si="176"/>
        <v/>
      </c>
      <c r="FXH118" s="80" t="str">
        <f t="shared" si="176"/>
        <v/>
      </c>
      <c r="FXI118" s="80" t="str">
        <f t="shared" si="176"/>
        <v/>
      </c>
      <c r="FXJ118" s="80" t="str">
        <f t="shared" si="176"/>
        <v/>
      </c>
      <c r="FXK118" s="80" t="str">
        <f t="shared" si="176"/>
        <v/>
      </c>
      <c r="FXL118" s="80" t="str">
        <f t="shared" si="176"/>
        <v/>
      </c>
      <c r="FXM118" s="80" t="str">
        <f t="shared" si="176"/>
        <v/>
      </c>
      <c r="FXN118" s="80" t="str">
        <f t="shared" si="176"/>
        <v/>
      </c>
      <c r="FXO118" s="80" t="str">
        <f t="shared" si="176"/>
        <v/>
      </c>
      <c r="FXP118" s="80" t="str">
        <f t="shared" si="176"/>
        <v/>
      </c>
      <c r="FXQ118" s="80" t="str">
        <f t="shared" si="176"/>
        <v/>
      </c>
      <c r="FXR118" s="80" t="str">
        <f t="shared" si="176"/>
        <v/>
      </c>
      <c r="FXS118" s="80" t="str">
        <f t="shared" si="176"/>
        <v/>
      </c>
      <c r="FXT118" s="80" t="str">
        <f t="shared" si="176"/>
        <v/>
      </c>
      <c r="FXU118" s="80" t="str">
        <f t="shared" si="176"/>
        <v/>
      </c>
      <c r="FXV118" s="80" t="str">
        <f t="shared" si="176"/>
        <v/>
      </c>
      <c r="FXW118" s="80" t="str">
        <f t="shared" si="176"/>
        <v/>
      </c>
      <c r="FXX118" s="80" t="str">
        <f t="shared" si="176"/>
        <v/>
      </c>
      <c r="FXY118" s="80" t="str">
        <f t="shared" si="176"/>
        <v/>
      </c>
      <c r="FXZ118" s="80" t="str">
        <f t="shared" si="176"/>
        <v/>
      </c>
      <c r="FYA118" s="80" t="str">
        <f t="shared" si="176"/>
        <v/>
      </c>
      <c r="FYB118" s="80" t="str">
        <f t="shared" si="176"/>
        <v/>
      </c>
      <c r="FYC118" s="80" t="str">
        <f t="shared" si="176"/>
        <v/>
      </c>
      <c r="FYD118" s="80" t="str">
        <f t="shared" si="176"/>
        <v/>
      </c>
      <c r="FYE118" s="80" t="str">
        <f t="shared" ref="FYE118:GAP118" si="177">IF(ISNUMBER(outYear),FYE69+FYE75+FYE81+FYE115,"")</f>
        <v/>
      </c>
      <c r="FYF118" s="80" t="str">
        <f t="shared" si="177"/>
        <v/>
      </c>
      <c r="FYG118" s="80" t="str">
        <f t="shared" si="177"/>
        <v/>
      </c>
      <c r="FYH118" s="80" t="str">
        <f t="shared" si="177"/>
        <v/>
      </c>
      <c r="FYI118" s="80" t="str">
        <f t="shared" si="177"/>
        <v/>
      </c>
      <c r="FYJ118" s="80" t="str">
        <f t="shared" si="177"/>
        <v/>
      </c>
      <c r="FYK118" s="80" t="str">
        <f t="shared" si="177"/>
        <v/>
      </c>
      <c r="FYL118" s="80" t="str">
        <f t="shared" si="177"/>
        <v/>
      </c>
      <c r="FYM118" s="80" t="str">
        <f t="shared" si="177"/>
        <v/>
      </c>
      <c r="FYN118" s="80" t="str">
        <f t="shared" si="177"/>
        <v/>
      </c>
      <c r="FYO118" s="80" t="str">
        <f t="shared" si="177"/>
        <v/>
      </c>
      <c r="FYP118" s="80" t="str">
        <f t="shared" si="177"/>
        <v/>
      </c>
      <c r="FYQ118" s="80" t="str">
        <f t="shared" si="177"/>
        <v/>
      </c>
      <c r="FYR118" s="80" t="str">
        <f t="shared" si="177"/>
        <v/>
      </c>
      <c r="FYS118" s="80" t="str">
        <f t="shared" si="177"/>
        <v/>
      </c>
      <c r="FYT118" s="80" t="str">
        <f t="shared" si="177"/>
        <v/>
      </c>
      <c r="FYU118" s="80" t="str">
        <f t="shared" si="177"/>
        <v/>
      </c>
      <c r="FYV118" s="80" t="str">
        <f t="shared" si="177"/>
        <v/>
      </c>
      <c r="FYW118" s="80" t="str">
        <f t="shared" si="177"/>
        <v/>
      </c>
      <c r="FYX118" s="80" t="str">
        <f t="shared" si="177"/>
        <v/>
      </c>
      <c r="FYY118" s="80" t="str">
        <f t="shared" si="177"/>
        <v/>
      </c>
      <c r="FYZ118" s="80" t="str">
        <f t="shared" si="177"/>
        <v/>
      </c>
      <c r="FZA118" s="80" t="str">
        <f t="shared" si="177"/>
        <v/>
      </c>
      <c r="FZB118" s="80" t="str">
        <f t="shared" si="177"/>
        <v/>
      </c>
      <c r="FZC118" s="80" t="str">
        <f t="shared" si="177"/>
        <v/>
      </c>
      <c r="FZD118" s="80" t="str">
        <f t="shared" si="177"/>
        <v/>
      </c>
      <c r="FZE118" s="80" t="str">
        <f t="shared" si="177"/>
        <v/>
      </c>
      <c r="FZF118" s="80" t="str">
        <f t="shared" si="177"/>
        <v/>
      </c>
      <c r="FZG118" s="80" t="str">
        <f t="shared" si="177"/>
        <v/>
      </c>
      <c r="FZH118" s="80" t="str">
        <f t="shared" si="177"/>
        <v/>
      </c>
      <c r="FZI118" s="80" t="str">
        <f t="shared" si="177"/>
        <v/>
      </c>
      <c r="FZJ118" s="80" t="str">
        <f t="shared" si="177"/>
        <v/>
      </c>
      <c r="FZK118" s="80" t="str">
        <f t="shared" si="177"/>
        <v/>
      </c>
      <c r="FZL118" s="80" t="str">
        <f t="shared" si="177"/>
        <v/>
      </c>
      <c r="FZM118" s="80" t="str">
        <f t="shared" si="177"/>
        <v/>
      </c>
      <c r="FZN118" s="80" t="str">
        <f t="shared" si="177"/>
        <v/>
      </c>
      <c r="FZO118" s="80" t="str">
        <f t="shared" si="177"/>
        <v/>
      </c>
      <c r="FZP118" s="80" t="str">
        <f t="shared" si="177"/>
        <v/>
      </c>
      <c r="FZQ118" s="80" t="str">
        <f t="shared" si="177"/>
        <v/>
      </c>
      <c r="FZR118" s="80" t="str">
        <f t="shared" si="177"/>
        <v/>
      </c>
      <c r="FZS118" s="80" t="str">
        <f t="shared" si="177"/>
        <v/>
      </c>
      <c r="FZT118" s="80" t="str">
        <f t="shared" si="177"/>
        <v/>
      </c>
      <c r="FZU118" s="80" t="str">
        <f t="shared" si="177"/>
        <v/>
      </c>
      <c r="FZV118" s="80" t="str">
        <f t="shared" si="177"/>
        <v/>
      </c>
      <c r="FZW118" s="80" t="str">
        <f t="shared" si="177"/>
        <v/>
      </c>
      <c r="FZX118" s="80" t="str">
        <f t="shared" si="177"/>
        <v/>
      </c>
      <c r="FZY118" s="80" t="str">
        <f t="shared" si="177"/>
        <v/>
      </c>
      <c r="FZZ118" s="80" t="str">
        <f t="shared" si="177"/>
        <v/>
      </c>
      <c r="GAA118" s="80" t="str">
        <f t="shared" si="177"/>
        <v/>
      </c>
      <c r="GAB118" s="80" t="str">
        <f t="shared" si="177"/>
        <v/>
      </c>
      <c r="GAC118" s="80" t="str">
        <f t="shared" si="177"/>
        <v/>
      </c>
      <c r="GAD118" s="80" t="str">
        <f t="shared" si="177"/>
        <v/>
      </c>
      <c r="GAE118" s="80" t="str">
        <f t="shared" si="177"/>
        <v/>
      </c>
      <c r="GAF118" s="80" t="str">
        <f t="shared" si="177"/>
        <v/>
      </c>
      <c r="GAG118" s="80" t="str">
        <f t="shared" si="177"/>
        <v/>
      </c>
      <c r="GAH118" s="80" t="str">
        <f t="shared" si="177"/>
        <v/>
      </c>
      <c r="GAI118" s="80" t="str">
        <f t="shared" si="177"/>
        <v/>
      </c>
      <c r="GAJ118" s="80" t="str">
        <f t="shared" si="177"/>
        <v/>
      </c>
      <c r="GAK118" s="80" t="str">
        <f t="shared" si="177"/>
        <v/>
      </c>
      <c r="GAL118" s="80" t="str">
        <f t="shared" si="177"/>
        <v/>
      </c>
      <c r="GAM118" s="80" t="str">
        <f t="shared" si="177"/>
        <v/>
      </c>
      <c r="GAN118" s="80" t="str">
        <f t="shared" si="177"/>
        <v/>
      </c>
      <c r="GAO118" s="80" t="str">
        <f t="shared" si="177"/>
        <v/>
      </c>
      <c r="GAP118" s="80" t="str">
        <f t="shared" si="177"/>
        <v/>
      </c>
      <c r="GAQ118" s="80" t="str">
        <f t="shared" ref="GAQ118:GDB118" si="178">IF(ISNUMBER(outYear),GAQ69+GAQ75+GAQ81+GAQ115,"")</f>
        <v/>
      </c>
      <c r="GAR118" s="80" t="str">
        <f t="shared" si="178"/>
        <v/>
      </c>
      <c r="GAS118" s="80" t="str">
        <f t="shared" si="178"/>
        <v/>
      </c>
      <c r="GAT118" s="80" t="str">
        <f t="shared" si="178"/>
        <v/>
      </c>
      <c r="GAU118" s="80" t="str">
        <f t="shared" si="178"/>
        <v/>
      </c>
      <c r="GAV118" s="80" t="str">
        <f t="shared" si="178"/>
        <v/>
      </c>
      <c r="GAW118" s="80" t="str">
        <f t="shared" si="178"/>
        <v/>
      </c>
      <c r="GAX118" s="80" t="str">
        <f t="shared" si="178"/>
        <v/>
      </c>
      <c r="GAY118" s="80" t="str">
        <f t="shared" si="178"/>
        <v/>
      </c>
      <c r="GAZ118" s="80" t="str">
        <f t="shared" si="178"/>
        <v/>
      </c>
      <c r="GBA118" s="80" t="str">
        <f t="shared" si="178"/>
        <v/>
      </c>
      <c r="GBB118" s="80" t="str">
        <f t="shared" si="178"/>
        <v/>
      </c>
      <c r="GBC118" s="80" t="str">
        <f t="shared" si="178"/>
        <v/>
      </c>
      <c r="GBD118" s="80" t="str">
        <f t="shared" si="178"/>
        <v/>
      </c>
      <c r="GBE118" s="80" t="str">
        <f t="shared" si="178"/>
        <v/>
      </c>
      <c r="GBF118" s="80" t="str">
        <f t="shared" si="178"/>
        <v/>
      </c>
      <c r="GBG118" s="80" t="str">
        <f t="shared" si="178"/>
        <v/>
      </c>
      <c r="GBH118" s="80" t="str">
        <f t="shared" si="178"/>
        <v/>
      </c>
      <c r="GBI118" s="80" t="str">
        <f t="shared" si="178"/>
        <v/>
      </c>
      <c r="GBJ118" s="80" t="str">
        <f t="shared" si="178"/>
        <v/>
      </c>
      <c r="GBK118" s="80" t="str">
        <f t="shared" si="178"/>
        <v/>
      </c>
      <c r="GBL118" s="80" t="str">
        <f t="shared" si="178"/>
        <v/>
      </c>
      <c r="GBM118" s="80" t="str">
        <f t="shared" si="178"/>
        <v/>
      </c>
      <c r="GBN118" s="80" t="str">
        <f t="shared" si="178"/>
        <v/>
      </c>
      <c r="GBO118" s="80" t="str">
        <f t="shared" si="178"/>
        <v/>
      </c>
      <c r="GBP118" s="80" t="str">
        <f t="shared" si="178"/>
        <v/>
      </c>
      <c r="GBQ118" s="80" t="str">
        <f t="shared" si="178"/>
        <v/>
      </c>
      <c r="GBR118" s="80" t="str">
        <f t="shared" si="178"/>
        <v/>
      </c>
      <c r="GBS118" s="80" t="str">
        <f t="shared" si="178"/>
        <v/>
      </c>
      <c r="GBT118" s="80" t="str">
        <f t="shared" si="178"/>
        <v/>
      </c>
      <c r="GBU118" s="80" t="str">
        <f t="shared" si="178"/>
        <v/>
      </c>
      <c r="GBV118" s="80" t="str">
        <f t="shared" si="178"/>
        <v/>
      </c>
      <c r="GBW118" s="80" t="str">
        <f t="shared" si="178"/>
        <v/>
      </c>
      <c r="GBX118" s="80" t="str">
        <f t="shared" si="178"/>
        <v/>
      </c>
      <c r="GBY118" s="80" t="str">
        <f t="shared" si="178"/>
        <v/>
      </c>
      <c r="GBZ118" s="80" t="str">
        <f t="shared" si="178"/>
        <v/>
      </c>
      <c r="GCA118" s="80" t="str">
        <f t="shared" si="178"/>
        <v/>
      </c>
      <c r="GCB118" s="80" t="str">
        <f t="shared" si="178"/>
        <v/>
      </c>
      <c r="GCC118" s="80" t="str">
        <f t="shared" si="178"/>
        <v/>
      </c>
      <c r="GCD118" s="80" t="str">
        <f t="shared" si="178"/>
        <v/>
      </c>
      <c r="GCE118" s="80" t="str">
        <f t="shared" si="178"/>
        <v/>
      </c>
      <c r="GCF118" s="80" t="str">
        <f t="shared" si="178"/>
        <v/>
      </c>
      <c r="GCG118" s="80" t="str">
        <f t="shared" si="178"/>
        <v/>
      </c>
      <c r="GCH118" s="80" t="str">
        <f t="shared" si="178"/>
        <v/>
      </c>
      <c r="GCI118" s="80" t="str">
        <f t="shared" si="178"/>
        <v/>
      </c>
      <c r="GCJ118" s="80" t="str">
        <f t="shared" si="178"/>
        <v/>
      </c>
      <c r="GCK118" s="80" t="str">
        <f t="shared" si="178"/>
        <v/>
      </c>
      <c r="GCL118" s="80" t="str">
        <f t="shared" si="178"/>
        <v/>
      </c>
      <c r="GCM118" s="80" t="str">
        <f t="shared" si="178"/>
        <v/>
      </c>
      <c r="GCN118" s="80" t="str">
        <f t="shared" si="178"/>
        <v/>
      </c>
      <c r="GCO118" s="80" t="str">
        <f t="shared" si="178"/>
        <v/>
      </c>
      <c r="GCP118" s="80" t="str">
        <f t="shared" si="178"/>
        <v/>
      </c>
      <c r="GCQ118" s="80" t="str">
        <f t="shared" si="178"/>
        <v/>
      </c>
      <c r="GCR118" s="80" t="str">
        <f t="shared" si="178"/>
        <v/>
      </c>
      <c r="GCS118" s="80" t="str">
        <f t="shared" si="178"/>
        <v/>
      </c>
      <c r="GCT118" s="80" t="str">
        <f t="shared" si="178"/>
        <v/>
      </c>
      <c r="GCU118" s="80" t="str">
        <f t="shared" si="178"/>
        <v/>
      </c>
      <c r="GCV118" s="80" t="str">
        <f t="shared" si="178"/>
        <v/>
      </c>
      <c r="GCW118" s="80" t="str">
        <f t="shared" si="178"/>
        <v/>
      </c>
      <c r="GCX118" s="80" t="str">
        <f t="shared" si="178"/>
        <v/>
      </c>
      <c r="GCY118" s="80" t="str">
        <f t="shared" si="178"/>
        <v/>
      </c>
      <c r="GCZ118" s="80" t="str">
        <f t="shared" si="178"/>
        <v/>
      </c>
      <c r="GDA118" s="80" t="str">
        <f t="shared" si="178"/>
        <v/>
      </c>
      <c r="GDB118" s="80" t="str">
        <f t="shared" si="178"/>
        <v/>
      </c>
      <c r="GDC118" s="80" t="str">
        <f t="shared" ref="GDC118:GFN118" si="179">IF(ISNUMBER(outYear),GDC69+GDC75+GDC81+GDC115,"")</f>
        <v/>
      </c>
      <c r="GDD118" s="80" t="str">
        <f t="shared" si="179"/>
        <v/>
      </c>
      <c r="GDE118" s="80" t="str">
        <f t="shared" si="179"/>
        <v/>
      </c>
      <c r="GDF118" s="80" t="str">
        <f t="shared" si="179"/>
        <v/>
      </c>
      <c r="GDG118" s="80" t="str">
        <f t="shared" si="179"/>
        <v/>
      </c>
      <c r="GDH118" s="80" t="str">
        <f t="shared" si="179"/>
        <v/>
      </c>
      <c r="GDI118" s="80" t="str">
        <f t="shared" si="179"/>
        <v/>
      </c>
      <c r="GDJ118" s="80" t="str">
        <f t="shared" si="179"/>
        <v/>
      </c>
      <c r="GDK118" s="80" t="str">
        <f t="shared" si="179"/>
        <v/>
      </c>
      <c r="GDL118" s="80" t="str">
        <f t="shared" si="179"/>
        <v/>
      </c>
      <c r="GDM118" s="80" t="str">
        <f t="shared" si="179"/>
        <v/>
      </c>
      <c r="GDN118" s="80" t="str">
        <f t="shared" si="179"/>
        <v/>
      </c>
      <c r="GDO118" s="80" t="str">
        <f t="shared" si="179"/>
        <v/>
      </c>
      <c r="GDP118" s="80" t="str">
        <f t="shared" si="179"/>
        <v/>
      </c>
      <c r="GDQ118" s="80" t="str">
        <f t="shared" si="179"/>
        <v/>
      </c>
      <c r="GDR118" s="80" t="str">
        <f t="shared" si="179"/>
        <v/>
      </c>
      <c r="GDS118" s="80" t="str">
        <f t="shared" si="179"/>
        <v/>
      </c>
      <c r="GDT118" s="80" t="str">
        <f t="shared" si="179"/>
        <v/>
      </c>
      <c r="GDU118" s="80" t="str">
        <f t="shared" si="179"/>
        <v/>
      </c>
      <c r="GDV118" s="80" t="str">
        <f t="shared" si="179"/>
        <v/>
      </c>
      <c r="GDW118" s="80" t="str">
        <f t="shared" si="179"/>
        <v/>
      </c>
      <c r="GDX118" s="80" t="str">
        <f t="shared" si="179"/>
        <v/>
      </c>
      <c r="GDY118" s="80" t="str">
        <f t="shared" si="179"/>
        <v/>
      </c>
      <c r="GDZ118" s="80" t="str">
        <f t="shared" si="179"/>
        <v/>
      </c>
      <c r="GEA118" s="80" t="str">
        <f t="shared" si="179"/>
        <v/>
      </c>
      <c r="GEB118" s="80" t="str">
        <f t="shared" si="179"/>
        <v/>
      </c>
      <c r="GEC118" s="80" t="str">
        <f t="shared" si="179"/>
        <v/>
      </c>
      <c r="GED118" s="80" t="str">
        <f t="shared" si="179"/>
        <v/>
      </c>
      <c r="GEE118" s="80" t="str">
        <f t="shared" si="179"/>
        <v/>
      </c>
      <c r="GEF118" s="80" t="str">
        <f t="shared" si="179"/>
        <v/>
      </c>
      <c r="GEG118" s="80" t="str">
        <f t="shared" si="179"/>
        <v/>
      </c>
      <c r="GEH118" s="80" t="str">
        <f t="shared" si="179"/>
        <v/>
      </c>
      <c r="GEI118" s="80" t="str">
        <f t="shared" si="179"/>
        <v/>
      </c>
      <c r="GEJ118" s="80" t="str">
        <f t="shared" si="179"/>
        <v/>
      </c>
      <c r="GEK118" s="80" t="str">
        <f t="shared" si="179"/>
        <v/>
      </c>
      <c r="GEL118" s="80" t="str">
        <f t="shared" si="179"/>
        <v/>
      </c>
      <c r="GEM118" s="80" t="str">
        <f t="shared" si="179"/>
        <v/>
      </c>
      <c r="GEN118" s="80" t="str">
        <f t="shared" si="179"/>
        <v/>
      </c>
      <c r="GEO118" s="80" t="str">
        <f t="shared" si="179"/>
        <v/>
      </c>
      <c r="GEP118" s="80" t="str">
        <f t="shared" si="179"/>
        <v/>
      </c>
      <c r="GEQ118" s="80" t="str">
        <f t="shared" si="179"/>
        <v/>
      </c>
      <c r="GER118" s="80" t="str">
        <f t="shared" si="179"/>
        <v/>
      </c>
      <c r="GES118" s="80" t="str">
        <f t="shared" si="179"/>
        <v/>
      </c>
      <c r="GET118" s="80" t="str">
        <f t="shared" si="179"/>
        <v/>
      </c>
      <c r="GEU118" s="80" t="str">
        <f t="shared" si="179"/>
        <v/>
      </c>
      <c r="GEV118" s="80" t="str">
        <f t="shared" si="179"/>
        <v/>
      </c>
      <c r="GEW118" s="80" t="str">
        <f t="shared" si="179"/>
        <v/>
      </c>
      <c r="GEX118" s="80" t="str">
        <f t="shared" si="179"/>
        <v/>
      </c>
      <c r="GEY118" s="80" t="str">
        <f t="shared" si="179"/>
        <v/>
      </c>
      <c r="GEZ118" s="80" t="str">
        <f t="shared" si="179"/>
        <v/>
      </c>
      <c r="GFA118" s="80" t="str">
        <f t="shared" si="179"/>
        <v/>
      </c>
      <c r="GFB118" s="80" t="str">
        <f t="shared" si="179"/>
        <v/>
      </c>
      <c r="GFC118" s="80" t="str">
        <f t="shared" si="179"/>
        <v/>
      </c>
      <c r="GFD118" s="80" t="str">
        <f t="shared" si="179"/>
        <v/>
      </c>
      <c r="GFE118" s="80" t="str">
        <f t="shared" si="179"/>
        <v/>
      </c>
      <c r="GFF118" s="80" t="str">
        <f t="shared" si="179"/>
        <v/>
      </c>
      <c r="GFG118" s="80" t="str">
        <f t="shared" si="179"/>
        <v/>
      </c>
      <c r="GFH118" s="80" t="str">
        <f t="shared" si="179"/>
        <v/>
      </c>
      <c r="GFI118" s="80" t="str">
        <f t="shared" si="179"/>
        <v/>
      </c>
      <c r="GFJ118" s="80" t="str">
        <f t="shared" si="179"/>
        <v/>
      </c>
      <c r="GFK118" s="80" t="str">
        <f t="shared" si="179"/>
        <v/>
      </c>
      <c r="GFL118" s="80" t="str">
        <f t="shared" si="179"/>
        <v/>
      </c>
      <c r="GFM118" s="80" t="str">
        <f t="shared" si="179"/>
        <v/>
      </c>
      <c r="GFN118" s="80" t="str">
        <f t="shared" si="179"/>
        <v/>
      </c>
      <c r="GFO118" s="80" t="str">
        <f t="shared" ref="GFO118:GHZ118" si="180">IF(ISNUMBER(outYear),GFO69+GFO75+GFO81+GFO115,"")</f>
        <v/>
      </c>
      <c r="GFP118" s="80" t="str">
        <f t="shared" si="180"/>
        <v/>
      </c>
      <c r="GFQ118" s="80" t="str">
        <f t="shared" si="180"/>
        <v/>
      </c>
      <c r="GFR118" s="80" t="str">
        <f t="shared" si="180"/>
        <v/>
      </c>
      <c r="GFS118" s="80" t="str">
        <f t="shared" si="180"/>
        <v/>
      </c>
      <c r="GFT118" s="80" t="str">
        <f t="shared" si="180"/>
        <v/>
      </c>
      <c r="GFU118" s="80" t="str">
        <f t="shared" si="180"/>
        <v/>
      </c>
      <c r="GFV118" s="80" t="str">
        <f t="shared" si="180"/>
        <v/>
      </c>
      <c r="GFW118" s="80" t="str">
        <f t="shared" si="180"/>
        <v/>
      </c>
      <c r="GFX118" s="80" t="str">
        <f t="shared" si="180"/>
        <v/>
      </c>
      <c r="GFY118" s="80" t="str">
        <f t="shared" si="180"/>
        <v/>
      </c>
      <c r="GFZ118" s="80" t="str">
        <f t="shared" si="180"/>
        <v/>
      </c>
      <c r="GGA118" s="80" t="str">
        <f t="shared" si="180"/>
        <v/>
      </c>
      <c r="GGB118" s="80" t="str">
        <f t="shared" si="180"/>
        <v/>
      </c>
      <c r="GGC118" s="80" t="str">
        <f t="shared" si="180"/>
        <v/>
      </c>
      <c r="GGD118" s="80" t="str">
        <f t="shared" si="180"/>
        <v/>
      </c>
      <c r="GGE118" s="80" t="str">
        <f t="shared" si="180"/>
        <v/>
      </c>
      <c r="GGF118" s="80" t="str">
        <f t="shared" si="180"/>
        <v/>
      </c>
      <c r="GGG118" s="80" t="str">
        <f t="shared" si="180"/>
        <v/>
      </c>
      <c r="GGH118" s="80" t="str">
        <f t="shared" si="180"/>
        <v/>
      </c>
      <c r="GGI118" s="80" t="str">
        <f t="shared" si="180"/>
        <v/>
      </c>
      <c r="GGJ118" s="80" t="str">
        <f t="shared" si="180"/>
        <v/>
      </c>
      <c r="GGK118" s="80" t="str">
        <f t="shared" si="180"/>
        <v/>
      </c>
      <c r="GGL118" s="80" t="str">
        <f t="shared" si="180"/>
        <v/>
      </c>
      <c r="GGM118" s="80" t="str">
        <f t="shared" si="180"/>
        <v/>
      </c>
      <c r="GGN118" s="80" t="str">
        <f t="shared" si="180"/>
        <v/>
      </c>
      <c r="GGO118" s="80" t="str">
        <f t="shared" si="180"/>
        <v/>
      </c>
      <c r="GGP118" s="80" t="str">
        <f t="shared" si="180"/>
        <v/>
      </c>
      <c r="GGQ118" s="80" t="str">
        <f t="shared" si="180"/>
        <v/>
      </c>
      <c r="GGR118" s="80" t="str">
        <f t="shared" si="180"/>
        <v/>
      </c>
      <c r="GGS118" s="80" t="str">
        <f t="shared" si="180"/>
        <v/>
      </c>
      <c r="GGT118" s="80" t="str">
        <f t="shared" si="180"/>
        <v/>
      </c>
      <c r="GGU118" s="80" t="str">
        <f t="shared" si="180"/>
        <v/>
      </c>
      <c r="GGV118" s="80" t="str">
        <f t="shared" si="180"/>
        <v/>
      </c>
      <c r="GGW118" s="80" t="str">
        <f t="shared" si="180"/>
        <v/>
      </c>
      <c r="GGX118" s="80" t="str">
        <f t="shared" si="180"/>
        <v/>
      </c>
      <c r="GGY118" s="80" t="str">
        <f t="shared" si="180"/>
        <v/>
      </c>
      <c r="GGZ118" s="80" t="str">
        <f t="shared" si="180"/>
        <v/>
      </c>
      <c r="GHA118" s="80" t="str">
        <f t="shared" si="180"/>
        <v/>
      </c>
      <c r="GHB118" s="80" t="str">
        <f t="shared" si="180"/>
        <v/>
      </c>
      <c r="GHC118" s="80" t="str">
        <f t="shared" si="180"/>
        <v/>
      </c>
      <c r="GHD118" s="80" t="str">
        <f t="shared" si="180"/>
        <v/>
      </c>
      <c r="GHE118" s="80" t="str">
        <f t="shared" si="180"/>
        <v/>
      </c>
      <c r="GHF118" s="80" t="str">
        <f t="shared" si="180"/>
        <v/>
      </c>
      <c r="GHG118" s="80" t="str">
        <f t="shared" si="180"/>
        <v/>
      </c>
      <c r="GHH118" s="80" t="str">
        <f t="shared" si="180"/>
        <v/>
      </c>
      <c r="GHI118" s="80" t="str">
        <f t="shared" si="180"/>
        <v/>
      </c>
      <c r="GHJ118" s="80" t="str">
        <f t="shared" si="180"/>
        <v/>
      </c>
      <c r="GHK118" s="80" t="str">
        <f t="shared" si="180"/>
        <v/>
      </c>
      <c r="GHL118" s="80" t="str">
        <f t="shared" si="180"/>
        <v/>
      </c>
      <c r="GHM118" s="80" t="str">
        <f t="shared" si="180"/>
        <v/>
      </c>
      <c r="GHN118" s="80" t="str">
        <f t="shared" si="180"/>
        <v/>
      </c>
      <c r="GHO118" s="80" t="str">
        <f t="shared" si="180"/>
        <v/>
      </c>
      <c r="GHP118" s="80" t="str">
        <f t="shared" si="180"/>
        <v/>
      </c>
      <c r="GHQ118" s="80" t="str">
        <f t="shared" si="180"/>
        <v/>
      </c>
      <c r="GHR118" s="80" t="str">
        <f t="shared" si="180"/>
        <v/>
      </c>
      <c r="GHS118" s="80" t="str">
        <f t="shared" si="180"/>
        <v/>
      </c>
      <c r="GHT118" s="80" t="str">
        <f t="shared" si="180"/>
        <v/>
      </c>
      <c r="GHU118" s="80" t="str">
        <f t="shared" si="180"/>
        <v/>
      </c>
      <c r="GHV118" s="80" t="str">
        <f t="shared" si="180"/>
        <v/>
      </c>
      <c r="GHW118" s="80" t="str">
        <f t="shared" si="180"/>
        <v/>
      </c>
      <c r="GHX118" s="80" t="str">
        <f t="shared" si="180"/>
        <v/>
      </c>
      <c r="GHY118" s="80" t="str">
        <f t="shared" si="180"/>
        <v/>
      </c>
      <c r="GHZ118" s="80" t="str">
        <f t="shared" si="180"/>
        <v/>
      </c>
      <c r="GIA118" s="80" t="str">
        <f t="shared" ref="GIA118:GKL118" si="181">IF(ISNUMBER(outYear),GIA69+GIA75+GIA81+GIA115,"")</f>
        <v/>
      </c>
      <c r="GIB118" s="80" t="str">
        <f t="shared" si="181"/>
        <v/>
      </c>
      <c r="GIC118" s="80" t="str">
        <f t="shared" si="181"/>
        <v/>
      </c>
      <c r="GID118" s="80" t="str">
        <f t="shared" si="181"/>
        <v/>
      </c>
      <c r="GIE118" s="80" t="str">
        <f t="shared" si="181"/>
        <v/>
      </c>
      <c r="GIF118" s="80" t="str">
        <f t="shared" si="181"/>
        <v/>
      </c>
      <c r="GIG118" s="80" t="str">
        <f t="shared" si="181"/>
        <v/>
      </c>
      <c r="GIH118" s="80" t="str">
        <f t="shared" si="181"/>
        <v/>
      </c>
      <c r="GII118" s="80" t="str">
        <f t="shared" si="181"/>
        <v/>
      </c>
      <c r="GIJ118" s="80" t="str">
        <f t="shared" si="181"/>
        <v/>
      </c>
      <c r="GIK118" s="80" t="str">
        <f t="shared" si="181"/>
        <v/>
      </c>
      <c r="GIL118" s="80" t="str">
        <f t="shared" si="181"/>
        <v/>
      </c>
      <c r="GIM118" s="80" t="str">
        <f t="shared" si="181"/>
        <v/>
      </c>
      <c r="GIN118" s="80" t="str">
        <f t="shared" si="181"/>
        <v/>
      </c>
      <c r="GIO118" s="80" t="str">
        <f t="shared" si="181"/>
        <v/>
      </c>
      <c r="GIP118" s="80" t="str">
        <f t="shared" si="181"/>
        <v/>
      </c>
      <c r="GIQ118" s="80" t="str">
        <f t="shared" si="181"/>
        <v/>
      </c>
      <c r="GIR118" s="80" t="str">
        <f t="shared" si="181"/>
        <v/>
      </c>
      <c r="GIS118" s="80" t="str">
        <f t="shared" si="181"/>
        <v/>
      </c>
      <c r="GIT118" s="80" t="str">
        <f t="shared" si="181"/>
        <v/>
      </c>
      <c r="GIU118" s="80" t="str">
        <f t="shared" si="181"/>
        <v/>
      </c>
      <c r="GIV118" s="80" t="str">
        <f t="shared" si="181"/>
        <v/>
      </c>
      <c r="GIW118" s="80" t="str">
        <f t="shared" si="181"/>
        <v/>
      </c>
      <c r="GIX118" s="80" t="str">
        <f t="shared" si="181"/>
        <v/>
      </c>
      <c r="GIY118" s="80" t="str">
        <f t="shared" si="181"/>
        <v/>
      </c>
      <c r="GIZ118" s="80" t="str">
        <f t="shared" si="181"/>
        <v/>
      </c>
      <c r="GJA118" s="80" t="str">
        <f t="shared" si="181"/>
        <v/>
      </c>
      <c r="GJB118" s="80" t="str">
        <f t="shared" si="181"/>
        <v/>
      </c>
      <c r="GJC118" s="80" t="str">
        <f t="shared" si="181"/>
        <v/>
      </c>
      <c r="GJD118" s="80" t="str">
        <f t="shared" si="181"/>
        <v/>
      </c>
      <c r="GJE118" s="80" t="str">
        <f t="shared" si="181"/>
        <v/>
      </c>
      <c r="GJF118" s="80" t="str">
        <f t="shared" si="181"/>
        <v/>
      </c>
      <c r="GJG118" s="80" t="str">
        <f t="shared" si="181"/>
        <v/>
      </c>
      <c r="GJH118" s="80" t="str">
        <f t="shared" si="181"/>
        <v/>
      </c>
      <c r="GJI118" s="80" t="str">
        <f t="shared" si="181"/>
        <v/>
      </c>
      <c r="GJJ118" s="80" t="str">
        <f t="shared" si="181"/>
        <v/>
      </c>
      <c r="GJK118" s="80" t="str">
        <f t="shared" si="181"/>
        <v/>
      </c>
      <c r="GJL118" s="80" t="str">
        <f t="shared" si="181"/>
        <v/>
      </c>
      <c r="GJM118" s="80" t="str">
        <f t="shared" si="181"/>
        <v/>
      </c>
      <c r="GJN118" s="80" t="str">
        <f t="shared" si="181"/>
        <v/>
      </c>
      <c r="GJO118" s="80" t="str">
        <f t="shared" si="181"/>
        <v/>
      </c>
      <c r="GJP118" s="80" t="str">
        <f t="shared" si="181"/>
        <v/>
      </c>
      <c r="GJQ118" s="80" t="str">
        <f t="shared" si="181"/>
        <v/>
      </c>
      <c r="GJR118" s="80" t="str">
        <f t="shared" si="181"/>
        <v/>
      </c>
      <c r="GJS118" s="80" t="str">
        <f t="shared" si="181"/>
        <v/>
      </c>
      <c r="GJT118" s="80" t="str">
        <f t="shared" si="181"/>
        <v/>
      </c>
      <c r="GJU118" s="80" t="str">
        <f t="shared" si="181"/>
        <v/>
      </c>
      <c r="GJV118" s="80" t="str">
        <f t="shared" si="181"/>
        <v/>
      </c>
      <c r="GJW118" s="80" t="str">
        <f t="shared" si="181"/>
        <v/>
      </c>
      <c r="GJX118" s="80" t="str">
        <f t="shared" si="181"/>
        <v/>
      </c>
      <c r="GJY118" s="80" t="str">
        <f t="shared" si="181"/>
        <v/>
      </c>
      <c r="GJZ118" s="80" t="str">
        <f t="shared" si="181"/>
        <v/>
      </c>
      <c r="GKA118" s="80" t="str">
        <f t="shared" si="181"/>
        <v/>
      </c>
      <c r="GKB118" s="80" t="str">
        <f t="shared" si="181"/>
        <v/>
      </c>
      <c r="GKC118" s="80" t="str">
        <f t="shared" si="181"/>
        <v/>
      </c>
      <c r="GKD118" s="80" t="str">
        <f t="shared" si="181"/>
        <v/>
      </c>
      <c r="GKE118" s="80" t="str">
        <f t="shared" si="181"/>
        <v/>
      </c>
      <c r="GKF118" s="80" t="str">
        <f t="shared" si="181"/>
        <v/>
      </c>
      <c r="GKG118" s="80" t="str">
        <f t="shared" si="181"/>
        <v/>
      </c>
      <c r="GKH118" s="80" t="str">
        <f t="shared" si="181"/>
        <v/>
      </c>
      <c r="GKI118" s="80" t="str">
        <f t="shared" si="181"/>
        <v/>
      </c>
      <c r="GKJ118" s="80" t="str">
        <f t="shared" si="181"/>
        <v/>
      </c>
      <c r="GKK118" s="80" t="str">
        <f t="shared" si="181"/>
        <v/>
      </c>
      <c r="GKL118" s="80" t="str">
        <f t="shared" si="181"/>
        <v/>
      </c>
      <c r="GKM118" s="80" t="str">
        <f t="shared" ref="GKM118:GMX118" si="182">IF(ISNUMBER(outYear),GKM69+GKM75+GKM81+GKM115,"")</f>
        <v/>
      </c>
      <c r="GKN118" s="80" t="str">
        <f t="shared" si="182"/>
        <v/>
      </c>
      <c r="GKO118" s="80" t="str">
        <f t="shared" si="182"/>
        <v/>
      </c>
      <c r="GKP118" s="80" t="str">
        <f t="shared" si="182"/>
        <v/>
      </c>
      <c r="GKQ118" s="80" t="str">
        <f t="shared" si="182"/>
        <v/>
      </c>
      <c r="GKR118" s="80" t="str">
        <f t="shared" si="182"/>
        <v/>
      </c>
      <c r="GKS118" s="80" t="str">
        <f t="shared" si="182"/>
        <v/>
      </c>
      <c r="GKT118" s="80" t="str">
        <f t="shared" si="182"/>
        <v/>
      </c>
      <c r="GKU118" s="80" t="str">
        <f t="shared" si="182"/>
        <v/>
      </c>
      <c r="GKV118" s="80" t="str">
        <f t="shared" si="182"/>
        <v/>
      </c>
      <c r="GKW118" s="80" t="str">
        <f t="shared" si="182"/>
        <v/>
      </c>
      <c r="GKX118" s="80" t="str">
        <f t="shared" si="182"/>
        <v/>
      </c>
      <c r="GKY118" s="80" t="str">
        <f t="shared" si="182"/>
        <v/>
      </c>
      <c r="GKZ118" s="80" t="str">
        <f t="shared" si="182"/>
        <v/>
      </c>
      <c r="GLA118" s="80" t="str">
        <f t="shared" si="182"/>
        <v/>
      </c>
      <c r="GLB118" s="80" t="str">
        <f t="shared" si="182"/>
        <v/>
      </c>
      <c r="GLC118" s="80" t="str">
        <f t="shared" si="182"/>
        <v/>
      </c>
      <c r="GLD118" s="80" t="str">
        <f t="shared" si="182"/>
        <v/>
      </c>
      <c r="GLE118" s="80" t="str">
        <f t="shared" si="182"/>
        <v/>
      </c>
      <c r="GLF118" s="80" t="str">
        <f t="shared" si="182"/>
        <v/>
      </c>
      <c r="GLG118" s="80" t="str">
        <f t="shared" si="182"/>
        <v/>
      </c>
      <c r="GLH118" s="80" t="str">
        <f t="shared" si="182"/>
        <v/>
      </c>
      <c r="GLI118" s="80" t="str">
        <f t="shared" si="182"/>
        <v/>
      </c>
      <c r="GLJ118" s="80" t="str">
        <f t="shared" si="182"/>
        <v/>
      </c>
      <c r="GLK118" s="80" t="str">
        <f t="shared" si="182"/>
        <v/>
      </c>
      <c r="GLL118" s="80" t="str">
        <f t="shared" si="182"/>
        <v/>
      </c>
      <c r="GLM118" s="80" t="str">
        <f t="shared" si="182"/>
        <v/>
      </c>
      <c r="GLN118" s="80" t="str">
        <f t="shared" si="182"/>
        <v/>
      </c>
      <c r="GLO118" s="80" t="str">
        <f t="shared" si="182"/>
        <v/>
      </c>
      <c r="GLP118" s="80" t="str">
        <f t="shared" si="182"/>
        <v/>
      </c>
      <c r="GLQ118" s="80" t="str">
        <f t="shared" si="182"/>
        <v/>
      </c>
      <c r="GLR118" s="80" t="str">
        <f t="shared" si="182"/>
        <v/>
      </c>
      <c r="GLS118" s="80" t="str">
        <f t="shared" si="182"/>
        <v/>
      </c>
      <c r="GLT118" s="80" t="str">
        <f t="shared" si="182"/>
        <v/>
      </c>
      <c r="GLU118" s="80" t="str">
        <f t="shared" si="182"/>
        <v/>
      </c>
      <c r="GLV118" s="80" t="str">
        <f t="shared" si="182"/>
        <v/>
      </c>
      <c r="GLW118" s="80" t="str">
        <f t="shared" si="182"/>
        <v/>
      </c>
      <c r="GLX118" s="80" t="str">
        <f t="shared" si="182"/>
        <v/>
      </c>
      <c r="GLY118" s="80" t="str">
        <f t="shared" si="182"/>
        <v/>
      </c>
      <c r="GLZ118" s="80" t="str">
        <f t="shared" si="182"/>
        <v/>
      </c>
      <c r="GMA118" s="80" t="str">
        <f t="shared" si="182"/>
        <v/>
      </c>
      <c r="GMB118" s="80" t="str">
        <f t="shared" si="182"/>
        <v/>
      </c>
      <c r="GMC118" s="80" t="str">
        <f t="shared" si="182"/>
        <v/>
      </c>
      <c r="GMD118" s="80" t="str">
        <f t="shared" si="182"/>
        <v/>
      </c>
      <c r="GME118" s="80" t="str">
        <f t="shared" si="182"/>
        <v/>
      </c>
      <c r="GMF118" s="80" t="str">
        <f t="shared" si="182"/>
        <v/>
      </c>
      <c r="GMG118" s="80" t="str">
        <f t="shared" si="182"/>
        <v/>
      </c>
      <c r="GMH118" s="80" t="str">
        <f t="shared" si="182"/>
        <v/>
      </c>
      <c r="GMI118" s="80" t="str">
        <f t="shared" si="182"/>
        <v/>
      </c>
      <c r="GMJ118" s="80" t="str">
        <f t="shared" si="182"/>
        <v/>
      </c>
      <c r="GMK118" s="80" t="str">
        <f t="shared" si="182"/>
        <v/>
      </c>
      <c r="GML118" s="80" t="str">
        <f t="shared" si="182"/>
        <v/>
      </c>
      <c r="GMM118" s="80" t="str">
        <f t="shared" si="182"/>
        <v/>
      </c>
      <c r="GMN118" s="80" t="str">
        <f t="shared" si="182"/>
        <v/>
      </c>
      <c r="GMO118" s="80" t="str">
        <f t="shared" si="182"/>
        <v/>
      </c>
      <c r="GMP118" s="80" t="str">
        <f t="shared" si="182"/>
        <v/>
      </c>
      <c r="GMQ118" s="80" t="str">
        <f t="shared" si="182"/>
        <v/>
      </c>
      <c r="GMR118" s="80" t="str">
        <f t="shared" si="182"/>
        <v/>
      </c>
      <c r="GMS118" s="80" t="str">
        <f t="shared" si="182"/>
        <v/>
      </c>
      <c r="GMT118" s="80" t="str">
        <f t="shared" si="182"/>
        <v/>
      </c>
      <c r="GMU118" s="80" t="str">
        <f t="shared" si="182"/>
        <v/>
      </c>
      <c r="GMV118" s="80" t="str">
        <f t="shared" si="182"/>
        <v/>
      </c>
      <c r="GMW118" s="80" t="str">
        <f t="shared" si="182"/>
        <v/>
      </c>
      <c r="GMX118" s="80" t="str">
        <f t="shared" si="182"/>
        <v/>
      </c>
      <c r="GMY118" s="80" t="str">
        <f t="shared" ref="GMY118:GPJ118" si="183">IF(ISNUMBER(outYear),GMY69+GMY75+GMY81+GMY115,"")</f>
        <v/>
      </c>
      <c r="GMZ118" s="80" t="str">
        <f t="shared" si="183"/>
        <v/>
      </c>
      <c r="GNA118" s="80" t="str">
        <f t="shared" si="183"/>
        <v/>
      </c>
      <c r="GNB118" s="80" t="str">
        <f t="shared" si="183"/>
        <v/>
      </c>
      <c r="GNC118" s="80" t="str">
        <f t="shared" si="183"/>
        <v/>
      </c>
      <c r="GND118" s="80" t="str">
        <f t="shared" si="183"/>
        <v/>
      </c>
      <c r="GNE118" s="80" t="str">
        <f t="shared" si="183"/>
        <v/>
      </c>
      <c r="GNF118" s="80" t="str">
        <f t="shared" si="183"/>
        <v/>
      </c>
      <c r="GNG118" s="80" t="str">
        <f t="shared" si="183"/>
        <v/>
      </c>
      <c r="GNH118" s="80" t="str">
        <f t="shared" si="183"/>
        <v/>
      </c>
      <c r="GNI118" s="80" t="str">
        <f t="shared" si="183"/>
        <v/>
      </c>
      <c r="GNJ118" s="80" t="str">
        <f t="shared" si="183"/>
        <v/>
      </c>
      <c r="GNK118" s="80" t="str">
        <f t="shared" si="183"/>
        <v/>
      </c>
      <c r="GNL118" s="80" t="str">
        <f t="shared" si="183"/>
        <v/>
      </c>
      <c r="GNM118" s="80" t="str">
        <f t="shared" si="183"/>
        <v/>
      </c>
      <c r="GNN118" s="80" t="str">
        <f t="shared" si="183"/>
        <v/>
      </c>
      <c r="GNO118" s="80" t="str">
        <f t="shared" si="183"/>
        <v/>
      </c>
      <c r="GNP118" s="80" t="str">
        <f t="shared" si="183"/>
        <v/>
      </c>
      <c r="GNQ118" s="80" t="str">
        <f t="shared" si="183"/>
        <v/>
      </c>
      <c r="GNR118" s="80" t="str">
        <f t="shared" si="183"/>
        <v/>
      </c>
      <c r="GNS118" s="80" t="str">
        <f t="shared" si="183"/>
        <v/>
      </c>
      <c r="GNT118" s="80" t="str">
        <f t="shared" si="183"/>
        <v/>
      </c>
      <c r="GNU118" s="80" t="str">
        <f t="shared" si="183"/>
        <v/>
      </c>
      <c r="GNV118" s="80" t="str">
        <f t="shared" si="183"/>
        <v/>
      </c>
      <c r="GNW118" s="80" t="str">
        <f t="shared" si="183"/>
        <v/>
      </c>
      <c r="GNX118" s="80" t="str">
        <f t="shared" si="183"/>
        <v/>
      </c>
      <c r="GNY118" s="80" t="str">
        <f t="shared" si="183"/>
        <v/>
      </c>
      <c r="GNZ118" s="80" t="str">
        <f t="shared" si="183"/>
        <v/>
      </c>
      <c r="GOA118" s="80" t="str">
        <f t="shared" si="183"/>
        <v/>
      </c>
      <c r="GOB118" s="80" t="str">
        <f t="shared" si="183"/>
        <v/>
      </c>
      <c r="GOC118" s="80" t="str">
        <f t="shared" si="183"/>
        <v/>
      </c>
      <c r="GOD118" s="80" t="str">
        <f t="shared" si="183"/>
        <v/>
      </c>
      <c r="GOE118" s="80" t="str">
        <f t="shared" si="183"/>
        <v/>
      </c>
      <c r="GOF118" s="80" t="str">
        <f t="shared" si="183"/>
        <v/>
      </c>
      <c r="GOG118" s="80" t="str">
        <f t="shared" si="183"/>
        <v/>
      </c>
      <c r="GOH118" s="80" t="str">
        <f t="shared" si="183"/>
        <v/>
      </c>
      <c r="GOI118" s="80" t="str">
        <f t="shared" si="183"/>
        <v/>
      </c>
      <c r="GOJ118" s="80" t="str">
        <f t="shared" si="183"/>
        <v/>
      </c>
      <c r="GOK118" s="80" t="str">
        <f t="shared" si="183"/>
        <v/>
      </c>
      <c r="GOL118" s="80" t="str">
        <f t="shared" si="183"/>
        <v/>
      </c>
      <c r="GOM118" s="80" t="str">
        <f t="shared" si="183"/>
        <v/>
      </c>
      <c r="GON118" s="80" t="str">
        <f t="shared" si="183"/>
        <v/>
      </c>
      <c r="GOO118" s="80" t="str">
        <f t="shared" si="183"/>
        <v/>
      </c>
      <c r="GOP118" s="80" t="str">
        <f t="shared" si="183"/>
        <v/>
      </c>
      <c r="GOQ118" s="80" t="str">
        <f t="shared" si="183"/>
        <v/>
      </c>
      <c r="GOR118" s="80" t="str">
        <f t="shared" si="183"/>
        <v/>
      </c>
      <c r="GOS118" s="80" t="str">
        <f t="shared" si="183"/>
        <v/>
      </c>
      <c r="GOT118" s="80" t="str">
        <f t="shared" si="183"/>
        <v/>
      </c>
      <c r="GOU118" s="80" t="str">
        <f t="shared" si="183"/>
        <v/>
      </c>
      <c r="GOV118" s="80" t="str">
        <f t="shared" si="183"/>
        <v/>
      </c>
      <c r="GOW118" s="80" t="str">
        <f t="shared" si="183"/>
        <v/>
      </c>
      <c r="GOX118" s="80" t="str">
        <f t="shared" si="183"/>
        <v/>
      </c>
      <c r="GOY118" s="80" t="str">
        <f t="shared" si="183"/>
        <v/>
      </c>
      <c r="GOZ118" s="80" t="str">
        <f t="shared" si="183"/>
        <v/>
      </c>
      <c r="GPA118" s="80" t="str">
        <f t="shared" si="183"/>
        <v/>
      </c>
      <c r="GPB118" s="80" t="str">
        <f t="shared" si="183"/>
        <v/>
      </c>
      <c r="GPC118" s="80" t="str">
        <f t="shared" si="183"/>
        <v/>
      </c>
      <c r="GPD118" s="80" t="str">
        <f t="shared" si="183"/>
        <v/>
      </c>
      <c r="GPE118" s="80" t="str">
        <f t="shared" si="183"/>
        <v/>
      </c>
      <c r="GPF118" s="80" t="str">
        <f t="shared" si="183"/>
        <v/>
      </c>
      <c r="GPG118" s="80" t="str">
        <f t="shared" si="183"/>
        <v/>
      </c>
      <c r="GPH118" s="80" t="str">
        <f t="shared" si="183"/>
        <v/>
      </c>
      <c r="GPI118" s="80" t="str">
        <f t="shared" si="183"/>
        <v/>
      </c>
      <c r="GPJ118" s="80" t="str">
        <f t="shared" si="183"/>
        <v/>
      </c>
      <c r="GPK118" s="80" t="str">
        <f t="shared" ref="GPK118:GRV118" si="184">IF(ISNUMBER(outYear),GPK69+GPK75+GPK81+GPK115,"")</f>
        <v/>
      </c>
      <c r="GPL118" s="80" t="str">
        <f t="shared" si="184"/>
        <v/>
      </c>
      <c r="GPM118" s="80" t="str">
        <f t="shared" si="184"/>
        <v/>
      </c>
      <c r="GPN118" s="80" t="str">
        <f t="shared" si="184"/>
        <v/>
      </c>
      <c r="GPO118" s="80" t="str">
        <f t="shared" si="184"/>
        <v/>
      </c>
      <c r="GPP118" s="80" t="str">
        <f t="shared" si="184"/>
        <v/>
      </c>
      <c r="GPQ118" s="80" t="str">
        <f t="shared" si="184"/>
        <v/>
      </c>
      <c r="GPR118" s="80" t="str">
        <f t="shared" si="184"/>
        <v/>
      </c>
      <c r="GPS118" s="80" t="str">
        <f t="shared" si="184"/>
        <v/>
      </c>
      <c r="GPT118" s="80" t="str">
        <f t="shared" si="184"/>
        <v/>
      </c>
      <c r="GPU118" s="80" t="str">
        <f t="shared" si="184"/>
        <v/>
      </c>
      <c r="GPV118" s="80" t="str">
        <f t="shared" si="184"/>
        <v/>
      </c>
      <c r="GPW118" s="80" t="str">
        <f t="shared" si="184"/>
        <v/>
      </c>
      <c r="GPX118" s="80" t="str">
        <f t="shared" si="184"/>
        <v/>
      </c>
      <c r="GPY118" s="80" t="str">
        <f t="shared" si="184"/>
        <v/>
      </c>
      <c r="GPZ118" s="80" t="str">
        <f t="shared" si="184"/>
        <v/>
      </c>
      <c r="GQA118" s="80" t="str">
        <f t="shared" si="184"/>
        <v/>
      </c>
      <c r="GQB118" s="80" t="str">
        <f t="shared" si="184"/>
        <v/>
      </c>
      <c r="GQC118" s="80" t="str">
        <f t="shared" si="184"/>
        <v/>
      </c>
      <c r="GQD118" s="80" t="str">
        <f t="shared" si="184"/>
        <v/>
      </c>
      <c r="GQE118" s="80" t="str">
        <f t="shared" si="184"/>
        <v/>
      </c>
      <c r="GQF118" s="80" t="str">
        <f t="shared" si="184"/>
        <v/>
      </c>
      <c r="GQG118" s="80" t="str">
        <f t="shared" si="184"/>
        <v/>
      </c>
      <c r="GQH118" s="80" t="str">
        <f t="shared" si="184"/>
        <v/>
      </c>
      <c r="GQI118" s="80" t="str">
        <f t="shared" si="184"/>
        <v/>
      </c>
      <c r="GQJ118" s="80" t="str">
        <f t="shared" si="184"/>
        <v/>
      </c>
      <c r="GQK118" s="80" t="str">
        <f t="shared" si="184"/>
        <v/>
      </c>
      <c r="GQL118" s="80" t="str">
        <f t="shared" si="184"/>
        <v/>
      </c>
      <c r="GQM118" s="80" t="str">
        <f t="shared" si="184"/>
        <v/>
      </c>
      <c r="GQN118" s="80" t="str">
        <f t="shared" si="184"/>
        <v/>
      </c>
      <c r="GQO118" s="80" t="str">
        <f t="shared" si="184"/>
        <v/>
      </c>
      <c r="GQP118" s="80" t="str">
        <f t="shared" si="184"/>
        <v/>
      </c>
      <c r="GQQ118" s="80" t="str">
        <f t="shared" si="184"/>
        <v/>
      </c>
      <c r="GQR118" s="80" t="str">
        <f t="shared" si="184"/>
        <v/>
      </c>
      <c r="GQS118" s="80" t="str">
        <f t="shared" si="184"/>
        <v/>
      </c>
      <c r="GQT118" s="80" t="str">
        <f t="shared" si="184"/>
        <v/>
      </c>
      <c r="GQU118" s="80" t="str">
        <f t="shared" si="184"/>
        <v/>
      </c>
      <c r="GQV118" s="80" t="str">
        <f t="shared" si="184"/>
        <v/>
      </c>
      <c r="GQW118" s="80" t="str">
        <f t="shared" si="184"/>
        <v/>
      </c>
      <c r="GQX118" s="80" t="str">
        <f t="shared" si="184"/>
        <v/>
      </c>
      <c r="GQY118" s="80" t="str">
        <f t="shared" si="184"/>
        <v/>
      </c>
      <c r="GQZ118" s="80" t="str">
        <f t="shared" si="184"/>
        <v/>
      </c>
      <c r="GRA118" s="80" t="str">
        <f t="shared" si="184"/>
        <v/>
      </c>
      <c r="GRB118" s="80" t="str">
        <f t="shared" si="184"/>
        <v/>
      </c>
      <c r="GRC118" s="80" t="str">
        <f t="shared" si="184"/>
        <v/>
      </c>
      <c r="GRD118" s="80" t="str">
        <f t="shared" si="184"/>
        <v/>
      </c>
      <c r="GRE118" s="80" t="str">
        <f t="shared" si="184"/>
        <v/>
      </c>
      <c r="GRF118" s="80" t="str">
        <f t="shared" si="184"/>
        <v/>
      </c>
      <c r="GRG118" s="80" t="str">
        <f t="shared" si="184"/>
        <v/>
      </c>
      <c r="GRH118" s="80" t="str">
        <f t="shared" si="184"/>
        <v/>
      </c>
      <c r="GRI118" s="80" t="str">
        <f t="shared" si="184"/>
        <v/>
      </c>
      <c r="GRJ118" s="80" t="str">
        <f t="shared" si="184"/>
        <v/>
      </c>
      <c r="GRK118" s="80" t="str">
        <f t="shared" si="184"/>
        <v/>
      </c>
      <c r="GRL118" s="80" t="str">
        <f t="shared" si="184"/>
        <v/>
      </c>
      <c r="GRM118" s="80" t="str">
        <f t="shared" si="184"/>
        <v/>
      </c>
      <c r="GRN118" s="80" t="str">
        <f t="shared" si="184"/>
        <v/>
      </c>
      <c r="GRO118" s="80" t="str">
        <f t="shared" si="184"/>
        <v/>
      </c>
      <c r="GRP118" s="80" t="str">
        <f t="shared" si="184"/>
        <v/>
      </c>
      <c r="GRQ118" s="80" t="str">
        <f t="shared" si="184"/>
        <v/>
      </c>
      <c r="GRR118" s="80" t="str">
        <f t="shared" si="184"/>
        <v/>
      </c>
      <c r="GRS118" s="80" t="str">
        <f t="shared" si="184"/>
        <v/>
      </c>
      <c r="GRT118" s="80" t="str">
        <f t="shared" si="184"/>
        <v/>
      </c>
      <c r="GRU118" s="80" t="str">
        <f t="shared" si="184"/>
        <v/>
      </c>
      <c r="GRV118" s="80" t="str">
        <f t="shared" si="184"/>
        <v/>
      </c>
      <c r="GRW118" s="80" t="str">
        <f t="shared" ref="GRW118:GUH118" si="185">IF(ISNUMBER(outYear),GRW69+GRW75+GRW81+GRW115,"")</f>
        <v/>
      </c>
      <c r="GRX118" s="80" t="str">
        <f t="shared" si="185"/>
        <v/>
      </c>
      <c r="GRY118" s="80" t="str">
        <f t="shared" si="185"/>
        <v/>
      </c>
      <c r="GRZ118" s="80" t="str">
        <f t="shared" si="185"/>
        <v/>
      </c>
      <c r="GSA118" s="80" t="str">
        <f t="shared" si="185"/>
        <v/>
      </c>
      <c r="GSB118" s="80" t="str">
        <f t="shared" si="185"/>
        <v/>
      </c>
      <c r="GSC118" s="80" t="str">
        <f t="shared" si="185"/>
        <v/>
      </c>
      <c r="GSD118" s="80" t="str">
        <f t="shared" si="185"/>
        <v/>
      </c>
      <c r="GSE118" s="80" t="str">
        <f t="shared" si="185"/>
        <v/>
      </c>
      <c r="GSF118" s="80" t="str">
        <f t="shared" si="185"/>
        <v/>
      </c>
      <c r="GSG118" s="80" t="str">
        <f t="shared" si="185"/>
        <v/>
      </c>
      <c r="GSH118" s="80" t="str">
        <f t="shared" si="185"/>
        <v/>
      </c>
      <c r="GSI118" s="80" t="str">
        <f t="shared" si="185"/>
        <v/>
      </c>
      <c r="GSJ118" s="80" t="str">
        <f t="shared" si="185"/>
        <v/>
      </c>
      <c r="GSK118" s="80" t="str">
        <f t="shared" si="185"/>
        <v/>
      </c>
      <c r="GSL118" s="80" t="str">
        <f t="shared" si="185"/>
        <v/>
      </c>
      <c r="GSM118" s="80" t="str">
        <f t="shared" si="185"/>
        <v/>
      </c>
      <c r="GSN118" s="80" t="str">
        <f t="shared" si="185"/>
        <v/>
      </c>
      <c r="GSO118" s="80" t="str">
        <f t="shared" si="185"/>
        <v/>
      </c>
      <c r="GSP118" s="80" t="str">
        <f t="shared" si="185"/>
        <v/>
      </c>
      <c r="GSQ118" s="80" t="str">
        <f t="shared" si="185"/>
        <v/>
      </c>
      <c r="GSR118" s="80" t="str">
        <f t="shared" si="185"/>
        <v/>
      </c>
      <c r="GSS118" s="80" t="str">
        <f t="shared" si="185"/>
        <v/>
      </c>
      <c r="GST118" s="80" t="str">
        <f t="shared" si="185"/>
        <v/>
      </c>
      <c r="GSU118" s="80" t="str">
        <f t="shared" si="185"/>
        <v/>
      </c>
      <c r="GSV118" s="80" t="str">
        <f t="shared" si="185"/>
        <v/>
      </c>
      <c r="GSW118" s="80" t="str">
        <f t="shared" si="185"/>
        <v/>
      </c>
      <c r="GSX118" s="80" t="str">
        <f t="shared" si="185"/>
        <v/>
      </c>
      <c r="GSY118" s="80" t="str">
        <f t="shared" si="185"/>
        <v/>
      </c>
      <c r="GSZ118" s="80" t="str">
        <f t="shared" si="185"/>
        <v/>
      </c>
      <c r="GTA118" s="80" t="str">
        <f t="shared" si="185"/>
        <v/>
      </c>
      <c r="GTB118" s="80" t="str">
        <f t="shared" si="185"/>
        <v/>
      </c>
      <c r="GTC118" s="80" t="str">
        <f t="shared" si="185"/>
        <v/>
      </c>
      <c r="GTD118" s="80" t="str">
        <f t="shared" si="185"/>
        <v/>
      </c>
      <c r="GTE118" s="80" t="str">
        <f t="shared" si="185"/>
        <v/>
      </c>
      <c r="GTF118" s="80" t="str">
        <f t="shared" si="185"/>
        <v/>
      </c>
      <c r="GTG118" s="80" t="str">
        <f t="shared" si="185"/>
        <v/>
      </c>
      <c r="GTH118" s="80" t="str">
        <f t="shared" si="185"/>
        <v/>
      </c>
      <c r="GTI118" s="80" t="str">
        <f t="shared" si="185"/>
        <v/>
      </c>
      <c r="GTJ118" s="80" t="str">
        <f t="shared" si="185"/>
        <v/>
      </c>
      <c r="GTK118" s="80" t="str">
        <f t="shared" si="185"/>
        <v/>
      </c>
      <c r="GTL118" s="80" t="str">
        <f t="shared" si="185"/>
        <v/>
      </c>
      <c r="GTM118" s="80" t="str">
        <f t="shared" si="185"/>
        <v/>
      </c>
      <c r="GTN118" s="80" t="str">
        <f t="shared" si="185"/>
        <v/>
      </c>
      <c r="GTO118" s="80" t="str">
        <f t="shared" si="185"/>
        <v/>
      </c>
      <c r="GTP118" s="80" t="str">
        <f t="shared" si="185"/>
        <v/>
      </c>
      <c r="GTQ118" s="80" t="str">
        <f t="shared" si="185"/>
        <v/>
      </c>
      <c r="GTR118" s="80" t="str">
        <f t="shared" si="185"/>
        <v/>
      </c>
      <c r="GTS118" s="80" t="str">
        <f t="shared" si="185"/>
        <v/>
      </c>
      <c r="GTT118" s="80" t="str">
        <f t="shared" si="185"/>
        <v/>
      </c>
      <c r="GTU118" s="80" t="str">
        <f t="shared" si="185"/>
        <v/>
      </c>
      <c r="GTV118" s="80" t="str">
        <f t="shared" si="185"/>
        <v/>
      </c>
      <c r="GTW118" s="80" t="str">
        <f t="shared" si="185"/>
        <v/>
      </c>
      <c r="GTX118" s="80" t="str">
        <f t="shared" si="185"/>
        <v/>
      </c>
      <c r="GTY118" s="80" t="str">
        <f t="shared" si="185"/>
        <v/>
      </c>
      <c r="GTZ118" s="80" t="str">
        <f t="shared" si="185"/>
        <v/>
      </c>
      <c r="GUA118" s="80" t="str">
        <f t="shared" si="185"/>
        <v/>
      </c>
      <c r="GUB118" s="80" t="str">
        <f t="shared" si="185"/>
        <v/>
      </c>
      <c r="GUC118" s="80" t="str">
        <f t="shared" si="185"/>
        <v/>
      </c>
      <c r="GUD118" s="80" t="str">
        <f t="shared" si="185"/>
        <v/>
      </c>
      <c r="GUE118" s="80" t="str">
        <f t="shared" si="185"/>
        <v/>
      </c>
      <c r="GUF118" s="80" t="str">
        <f t="shared" si="185"/>
        <v/>
      </c>
      <c r="GUG118" s="80" t="str">
        <f t="shared" si="185"/>
        <v/>
      </c>
      <c r="GUH118" s="80" t="str">
        <f t="shared" si="185"/>
        <v/>
      </c>
      <c r="GUI118" s="80" t="str">
        <f t="shared" ref="GUI118:GWT118" si="186">IF(ISNUMBER(outYear),GUI69+GUI75+GUI81+GUI115,"")</f>
        <v/>
      </c>
      <c r="GUJ118" s="80" t="str">
        <f t="shared" si="186"/>
        <v/>
      </c>
      <c r="GUK118" s="80" t="str">
        <f t="shared" si="186"/>
        <v/>
      </c>
      <c r="GUL118" s="80" t="str">
        <f t="shared" si="186"/>
        <v/>
      </c>
      <c r="GUM118" s="80" t="str">
        <f t="shared" si="186"/>
        <v/>
      </c>
      <c r="GUN118" s="80" t="str">
        <f t="shared" si="186"/>
        <v/>
      </c>
      <c r="GUO118" s="80" t="str">
        <f t="shared" si="186"/>
        <v/>
      </c>
      <c r="GUP118" s="80" t="str">
        <f t="shared" si="186"/>
        <v/>
      </c>
      <c r="GUQ118" s="80" t="str">
        <f t="shared" si="186"/>
        <v/>
      </c>
      <c r="GUR118" s="80" t="str">
        <f t="shared" si="186"/>
        <v/>
      </c>
      <c r="GUS118" s="80" t="str">
        <f t="shared" si="186"/>
        <v/>
      </c>
      <c r="GUT118" s="80" t="str">
        <f t="shared" si="186"/>
        <v/>
      </c>
      <c r="GUU118" s="80" t="str">
        <f t="shared" si="186"/>
        <v/>
      </c>
      <c r="GUV118" s="80" t="str">
        <f t="shared" si="186"/>
        <v/>
      </c>
      <c r="GUW118" s="80" t="str">
        <f t="shared" si="186"/>
        <v/>
      </c>
      <c r="GUX118" s="80" t="str">
        <f t="shared" si="186"/>
        <v/>
      </c>
      <c r="GUY118" s="80" t="str">
        <f t="shared" si="186"/>
        <v/>
      </c>
      <c r="GUZ118" s="80" t="str">
        <f t="shared" si="186"/>
        <v/>
      </c>
      <c r="GVA118" s="80" t="str">
        <f t="shared" si="186"/>
        <v/>
      </c>
      <c r="GVB118" s="80" t="str">
        <f t="shared" si="186"/>
        <v/>
      </c>
      <c r="GVC118" s="80" t="str">
        <f t="shared" si="186"/>
        <v/>
      </c>
      <c r="GVD118" s="80" t="str">
        <f t="shared" si="186"/>
        <v/>
      </c>
      <c r="GVE118" s="80" t="str">
        <f t="shared" si="186"/>
        <v/>
      </c>
      <c r="GVF118" s="80" t="str">
        <f t="shared" si="186"/>
        <v/>
      </c>
      <c r="GVG118" s="80" t="str">
        <f t="shared" si="186"/>
        <v/>
      </c>
      <c r="GVH118" s="80" t="str">
        <f t="shared" si="186"/>
        <v/>
      </c>
      <c r="GVI118" s="80" t="str">
        <f t="shared" si="186"/>
        <v/>
      </c>
      <c r="GVJ118" s="80" t="str">
        <f t="shared" si="186"/>
        <v/>
      </c>
      <c r="GVK118" s="80" t="str">
        <f t="shared" si="186"/>
        <v/>
      </c>
      <c r="GVL118" s="80" t="str">
        <f t="shared" si="186"/>
        <v/>
      </c>
      <c r="GVM118" s="80" t="str">
        <f t="shared" si="186"/>
        <v/>
      </c>
      <c r="GVN118" s="80" t="str">
        <f t="shared" si="186"/>
        <v/>
      </c>
      <c r="GVO118" s="80" t="str">
        <f t="shared" si="186"/>
        <v/>
      </c>
      <c r="GVP118" s="80" t="str">
        <f t="shared" si="186"/>
        <v/>
      </c>
      <c r="GVQ118" s="80" t="str">
        <f t="shared" si="186"/>
        <v/>
      </c>
      <c r="GVR118" s="80" t="str">
        <f t="shared" si="186"/>
        <v/>
      </c>
      <c r="GVS118" s="80" t="str">
        <f t="shared" si="186"/>
        <v/>
      </c>
      <c r="GVT118" s="80" t="str">
        <f t="shared" si="186"/>
        <v/>
      </c>
      <c r="GVU118" s="80" t="str">
        <f t="shared" si="186"/>
        <v/>
      </c>
      <c r="GVV118" s="80" t="str">
        <f t="shared" si="186"/>
        <v/>
      </c>
      <c r="GVW118" s="80" t="str">
        <f t="shared" si="186"/>
        <v/>
      </c>
      <c r="GVX118" s="80" t="str">
        <f t="shared" si="186"/>
        <v/>
      </c>
      <c r="GVY118" s="80" t="str">
        <f t="shared" si="186"/>
        <v/>
      </c>
      <c r="GVZ118" s="80" t="str">
        <f t="shared" si="186"/>
        <v/>
      </c>
      <c r="GWA118" s="80" t="str">
        <f t="shared" si="186"/>
        <v/>
      </c>
      <c r="GWB118" s="80" t="str">
        <f t="shared" si="186"/>
        <v/>
      </c>
      <c r="GWC118" s="80" t="str">
        <f t="shared" si="186"/>
        <v/>
      </c>
      <c r="GWD118" s="80" t="str">
        <f t="shared" si="186"/>
        <v/>
      </c>
      <c r="GWE118" s="80" t="str">
        <f t="shared" si="186"/>
        <v/>
      </c>
      <c r="GWF118" s="80" t="str">
        <f t="shared" si="186"/>
        <v/>
      </c>
      <c r="GWG118" s="80" t="str">
        <f t="shared" si="186"/>
        <v/>
      </c>
      <c r="GWH118" s="80" t="str">
        <f t="shared" si="186"/>
        <v/>
      </c>
      <c r="GWI118" s="80" t="str">
        <f t="shared" si="186"/>
        <v/>
      </c>
      <c r="GWJ118" s="80" t="str">
        <f t="shared" si="186"/>
        <v/>
      </c>
      <c r="GWK118" s="80" t="str">
        <f t="shared" si="186"/>
        <v/>
      </c>
      <c r="GWL118" s="80" t="str">
        <f t="shared" si="186"/>
        <v/>
      </c>
      <c r="GWM118" s="80" t="str">
        <f t="shared" si="186"/>
        <v/>
      </c>
      <c r="GWN118" s="80" t="str">
        <f t="shared" si="186"/>
        <v/>
      </c>
      <c r="GWO118" s="80" t="str">
        <f t="shared" si="186"/>
        <v/>
      </c>
      <c r="GWP118" s="80" t="str">
        <f t="shared" si="186"/>
        <v/>
      </c>
      <c r="GWQ118" s="80" t="str">
        <f t="shared" si="186"/>
        <v/>
      </c>
      <c r="GWR118" s="80" t="str">
        <f t="shared" si="186"/>
        <v/>
      </c>
      <c r="GWS118" s="80" t="str">
        <f t="shared" si="186"/>
        <v/>
      </c>
      <c r="GWT118" s="80" t="str">
        <f t="shared" si="186"/>
        <v/>
      </c>
      <c r="GWU118" s="80" t="str">
        <f t="shared" ref="GWU118:GZF118" si="187">IF(ISNUMBER(outYear),GWU69+GWU75+GWU81+GWU115,"")</f>
        <v/>
      </c>
      <c r="GWV118" s="80" t="str">
        <f t="shared" si="187"/>
        <v/>
      </c>
      <c r="GWW118" s="80" t="str">
        <f t="shared" si="187"/>
        <v/>
      </c>
      <c r="GWX118" s="80" t="str">
        <f t="shared" si="187"/>
        <v/>
      </c>
      <c r="GWY118" s="80" t="str">
        <f t="shared" si="187"/>
        <v/>
      </c>
      <c r="GWZ118" s="80" t="str">
        <f t="shared" si="187"/>
        <v/>
      </c>
      <c r="GXA118" s="80" t="str">
        <f t="shared" si="187"/>
        <v/>
      </c>
      <c r="GXB118" s="80" t="str">
        <f t="shared" si="187"/>
        <v/>
      </c>
      <c r="GXC118" s="80" t="str">
        <f t="shared" si="187"/>
        <v/>
      </c>
      <c r="GXD118" s="80" t="str">
        <f t="shared" si="187"/>
        <v/>
      </c>
      <c r="GXE118" s="80" t="str">
        <f t="shared" si="187"/>
        <v/>
      </c>
      <c r="GXF118" s="80" t="str">
        <f t="shared" si="187"/>
        <v/>
      </c>
      <c r="GXG118" s="80" t="str">
        <f t="shared" si="187"/>
        <v/>
      </c>
      <c r="GXH118" s="80" t="str">
        <f t="shared" si="187"/>
        <v/>
      </c>
      <c r="GXI118" s="80" t="str">
        <f t="shared" si="187"/>
        <v/>
      </c>
      <c r="GXJ118" s="80" t="str">
        <f t="shared" si="187"/>
        <v/>
      </c>
      <c r="GXK118" s="80" t="str">
        <f t="shared" si="187"/>
        <v/>
      </c>
      <c r="GXL118" s="80" t="str">
        <f t="shared" si="187"/>
        <v/>
      </c>
      <c r="GXM118" s="80" t="str">
        <f t="shared" si="187"/>
        <v/>
      </c>
      <c r="GXN118" s="80" t="str">
        <f t="shared" si="187"/>
        <v/>
      </c>
      <c r="GXO118" s="80" t="str">
        <f t="shared" si="187"/>
        <v/>
      </c>
      <c r="GXP118" s="80" t="str">
        <f t="shared" si="187"/>
        <v/>
      </c>
      <c r="GXQ118" s="80" t="str">
        <f t="shared" si="187"/>
        <v/>
      </c>
      <c r="GXR118" s="80" t="str">
        <f t="shared" si="187"/>
        <v/>
      </c>
      <c r="GXS118" s="80" t="str">
        <f t="shared" si="187"/>
        <v/>
      </c>
      <c r="GXT118" s="80" t="str">
        <f t="shared" si="187"/>
        <v/>
      </c>
      <c r="GXU118" s="80" t="str">
        <f t="shared" si="187"/>
        <v/>
      </c>
      <c r="GXV118" s="80" t="str">
        <f t="shared" si="187"/>
        <v/>
      </c>
      <c r="GXW118" s="80" t="str">
        <f t="shared" si="187"/>
        <v/>
      </c>
      <c r="GXX118" s="80" t="str">
        <f t="shared" si="187"/>
        <v/>
      </c>
      <c r="GXY118" s="80" t="str">
        <f t="shared" si="187"/>
        <v/>
      </c>
      <c r="GXZ118" s="80" t="str">
        <f t="shared" si="187"/>
        <v/>
      </c>
      <c r="GYA118" s="80" t="str">
        <f t="shared" si="187"/>
        <v/>
      </c>
      <c r="GYB118" s="80" t="str">
        <f t="shared" si="187"/>
        <v/>
      </c>
      <c r="GYC118" s="80" t="str">
        <f t="shared" si="187"/>
        <v/>
      </c>
      <c r="GYD118" s="80" t="str">
        <f t="shared" si="187"/>
        <v/>
      </c>
      <c r="GYE118" s="80" t="str">
        <f t="shared" si="187"/>
        <v/>
      </c>
      <c r="GYF118" s="80" t="str">
        <f t="shared" si="187"/>
        <v/>
      </c>
      <c r="GYG118" s="80" t="str">
        <f t="shared" si="187"/>
        <v/>
      </c>
      <c r="GYH118" s="80" t="str">
        <f t="shared" si="187"/>
        <v/>
      </c>
      <c r="GYI118" s="80" t="str">
        <f t="shared" si="187"/>
        <v/>
      </c>
      <c r="GYJ118" s="80" t="str">
        <f t="shared" si="187"/>
        <v/>
      </c>
      <c r="GYK118" s="80" t="str">
        <f t="shared" si="187"/>
        <v/>
      </c>
      <c r="GYL118" s="80" t="str">
        <f t="shared" si="187"/>
        <v/>
      </c>
      <c r="GYM118" s="80" t="str">
        <f t="shared" si="187"/>
        <v/>
      </c>
      <c r="GYN118" s="80" t="str">
        <f t="shared" si="187"/>
        <v/>
      </c>
      <c r="GYO118" s="80" t="str">
        <f t="shared" si="187"/>
        <v/>
      </c>
      <c r="GYP118" s="80" t="str">
        <f t="shared" si="187"/>
        <v/>
      </c>
      <c r="GYQ118" s="80" t="str">
        <f t="shared" si="187"/>
        <v/>
      </c>
      <c r="GYR118" s="80" t="str">
        <f t="shared" si="187"/>
        <v/>
      </c>
      <c r="GYS118" s="80" t="str">
        <f t="shared" si="187"/>
        <v/>
      </c>
      <c r="GYT118" s="80" t="str">
        <f t="shared" si="187"/>
        <v/>
      </c>
      <c r="GYU118" s="80" t="str">
        <f t="shared" si="187"/>
        <v/>
      </c>
      <c r="GYV118" s="80" t="str">
        <f t="shared" si="187"/>
        <v/>
      </c>
      <c r="GYW118" s="80" t="str">
        <f t="shared" si="187"/>
        <v/>
      </c>
      <c r="GYX118" s="80" t="str">
        <f t="shared" si="187"/>
        <v/>
      </c>
      <c r="GYY118" s="80" t="str">
        <f t="shared" si="187"/>
        <v/>
      </c>
      <c r="GYZ118" s="80" t="str">
        <f t="shared" si="187"/>
        <v/>
      </c>
      <c r="GZA118" s="80" t="str">
        <f t="shared" si="187"/>
        <v/>
      </c>
      <c r="GZB118" s="80" t="str">
        <f t="shared" si="187"/>
        <v/>
      </c>
      <c r="GZC118" s="80" t="str">
        <f t="shared" si="187"/>
        <v/>
      </c>
      <c r="GZD118" s="80" t="str">
        <f t="shared" si="187"/>
        <v/>
      </c>
      <c r="GZE118" s="80" t="str">
        <f t="shared" si="187"/>
        <v/>
      </c>
      <c r="GZF118" s="80" t="str">
        <f t="shared" si="187"/>
        <v/>
      </c>
      <c r="GZG118" s="80" t="str">
        <f t="shared" ref="GZG118:HBR118" si="188">IF(ISNUMBER(outYear),GZG69+GZG75+GZG81+GZG115,"")</f>
        <v/>
      </c>
      <c r="GZH118" s="80" t="str">
        <f t="shared" si="188"/>
        <v/>
      </c>
      <c r="GZI118" s="80" t="str">
        <f t="shared" si="188"/>
        <v/>
      </c>
      <c r="GZJ118" s="80" t="str">
        <f t="shared" si="188"/>
        <v/>
      </c>
      <c r="GZK118" s="80" t="str">
        <f t="shared" si="188"/>
        <v/>
      </c>
      <c r="GZL118" s="80" t="str">
        <f t="shared" si="188"/>
        <v/>
      </c>
      <c r="GZM118" s="80" t="str">
        <f t="shared" si="188"/>
        <v/>
      </c>
      <c r="GZN118" s="80" t="str">
        <f t="shared" si="188"/>
        <v/>
      </c>
      <c r="GZO118" s="80" t="str">
        <f t="shared" si="188"/>
        <v/>
      </c>
      <c r="GZP118" s="80" t="str">
        <f t="shared" si="188"/>
        <v/>
      </c>
      <c r="GZQ118" s="80" t="str">
        <f t="shared" si="188"/>
        <v/>
      </c>
      <c r="GZR118" s="80" t="str">
        <f t="shared" si="188"/>
        <v/>
      </c>
      <c r="GZS118" s="80" t="str">
        <f t="shared" si="188"/>
        <v/>
      </c>
      <c r="GZT118" s="80" t="str">
        <f t="shared" si="188"/>
        <v/>
      </c>
      <c r="GZU118" s="80" t="str">
        <f t="shared" si="188"/>
        <v/>
      </c>
      <c r="GZV118" s="80" t="str">
        <f t="shared" si="188"/>
        <v/>
      </c>
      <c r="GZW118" s="80" t="str">
        <f t="shared" si="188"/>
        <v/>
      </c>
      <c r="GZX118" s="80" t="str">
        <f t="shared" si="188"/>
        <v/>
      </c>
      <c r="GZY118" s="80" t="str">
        <f t="shared" si="188"/>
        <v/>
      </c>
      <c r="GZZ118" s="80" t="str">
        <f t="shared" si="188"/>
        <v/>
      </c>
      <c r="HAA118" s="80" t="str">
        <f t="shared" si="188"/>
        <v/>
      </c>
      <c r="HAB118" s="80" t="str">
        <f t="shared" si="188"/>
        <v/>
      </c>
      <c r="HAC118" s="80" t="str">
        <f t="shared" si="188"/>
        <v/>
      </c>
      <c r="HAD118" s="80" t="str">
        <f t="shared" si="188"/>
        <v/>
      </c>
      <c r="HAE118" s="80" t="str">
        <f t="shared" si="188"/>
        <v/>
      </c>
      <c r="HAF118" s="80" t="str">
        <f t="shared" si="188"/>
        <v/>
      </c>
      <c r="HAG118" s="80" t="str">
        <f t="shared" si="188"/>
        <v/>
      </c>
      <c r="HAH118" s="80" t="str">
        <f t="shared" si="188"/>
        <v/>
      </c>
      <c r="HAI118" s="80" t="str">
        <f t="shared" si="188"/>
        <v/>
      </c>
      <c r="HAJ118" s="80" t="str">
        <f t="shared" si="188"/>
        <v/>
      </c>
      <c r="HAK118" s="80" t="str">
        <f t="shared" si="188"/>
        <v/>
      </c>
      <c r="HAL118" s="80" t="str">
        <f t="shared" si="188"/>
        <v/>
      </c>
      <c r="HAM118" s="80" t="str">
        <f t="shared" si="188"/>
        <v/>
      </c>
      <c r="HAN118" s="80" t="str">
        <f t="shared" si="188"/>
        <v/>
      </c>
      <c r="HAO118" s="80" t="str">
        <f t="shared" si="188"/>
        <v/>
      </c>
      <c r="HAP118" s="80" t="str">
        <f t="shared" si="188"/>
        <v/>
      </c>
      <c r="HAQ118" s="80" t="str">
        <f t="shared" si="188"/>
        <v/>
      </c>
      <c r="HAR118" s="80" t="str">
        <f t="shared" si="188"/>
        <v/>
      </c>
      <c r="HAS118" s="80" t="str">
        <f t="shared" si="188"/>
        <v/>
      </c>
      <c r="HAT118" s="80" t="str">
        <f t="shared" si="188"/>
        <v/>
      </c>
      <c r="HAU118" s="80" t="str">
        <f t="shared" si="188"/>
        <v/>
      </c>
      <c r="HAV118" s="80" t="str">
        <f t="shared" si="188"/>
        <v/>
      </c>
      <c r="HAW118" s="80" t="str">
        <f t="shared" si="188"/>
        <v/>
      </c>
      <c r="HAX118" s="80" t="str">
        <f t="shared" si="188"/>
        <v/>
      </c>
      <c r="HAY118" s="80" t="str">
        <f t="shared" si="188"/>
        <v/>
      </c>
      <c r="HAZ118" s="80" t="str">
        <f t="shared" si="188"/>
        <v/>
      </c>
      <c r="HBA118" s="80" t="str">
        <f t="shared" si="188"/>
        <v/>
      </c>
      <c r="HBB118" s="80" t="str">
        <f t="shared" si="188"/>
        <v/>
      </c>
      <c r="HBC118" s="80" t="str">
        <f t="shared" si="188"/>
        <v/>
      </c>
      <c r="HBD118" s="80" t="str">
        <f t="shared" si="188"/>
        <v/>
      </c>
      <c r="HBE118" s="80" t="str">
        <f t="shared" si="188"/>
        <v/>
      </c>
      <c r="HBF118" s="80" t="str">
        <f t="shared" si="188"/>
        <v/>
      </c>
      <c r="HBG118" s="80" t="str">
        <f t="shared" si="188"/>
        <v/>
      </c>
      <c r="HBH118" s="80" t="str">
        <f t="shared" si="188"/>
        <v/>
      </c>
      <c r="HBI118" s="80" t="str">
        <f t="shared" si="188"/>
        <v/>
      </c>
      <c r="HBJ118" s="80" t="str">
        <f t="shared" si="188"/>
        <v/>
      </c>
      <c r="HBK118" s="80" t="str">
        <f t="shared" si="188"/>
        <v/>
      </c>
      <c r="HBL118" s="80" t="str">
        <f t="shared" si="188"/>
        <v/>
      </c>
      <c r="HBM118" s="80" t="str">
        <f t="shared" si="188"/>
        <v/>
      </c>
      <c r="HBN118" s="80" t="str">
        <f t="shared" si="188"/>
        <v/>
      </c>
      <c r="HBO118" s="80" t="str">
        <f t="shared" si="188"/>
        <v/>
      </c>
      <c r="HBP118" s="80" t="str">
        <f t="shared" si="188"/>
        <v/>
      </c>
      <c r="HBQ118" s="80" t="str">
        <f t="shared" si="188"/>
        <v/>
      </c>
      <c r="HBR118" s="80" t="str">
        <f t="shared" si="188"/>
        <v/>
      </c>
      <c r="HBS118" s="80" t="str">
        <f t="shared" ref="HBS118:HED118" si="189">IF(ISNUMBER(outYear),HBS69+HBS75+HBS81+HBS115,"")</f>
        <v/>
      </c>
      <c r="HBT118" s="80" t="str">
        <f t="shared" si="189"/>
        <v/>
      </c>
      <c r="HBU118" s="80" t="str">
        <f t="shared" si="189"/>
        <v/>
      </c>
      <c r="HBV118" s="80" t="str">
        <f t="shared" si="189"/>
        <v/>
      </c>
      <c r="HBW118" s="80" t="str">
        <f t="shared" si="189"/>
        <v/>
      </c>
      <c r="HBX118" s="80" t="str">
        <f t="shared" si="189"/>
        <v/>
      </c>
      <c r="HBY118" s="80" t="str">
        <f t="shared" si="189"/>
        <v/>
      </c>
      <c r="HBZ118" s="80" t="str">
        <f t="shared" si="189"/>
        <v/>
      </c>
      <c r="HCA118" s="80" t="str">
        <f t="shared" si="189"/>
        <v/>
      </c>
      <c r="HCB118" s="80" t="str">
        <f t="shared" si="189"/>
        <v/>
      </c>
      <c r="HCC118" s="80" t="str">
        <f t="shared" si="189"/>
        <v/>
      </c>
      <c r="HCD118" s="80" t="str">
        <f t="shared" si="189"/>
        <v/>
      </c>
      <c r="HCE118" s="80" t="str">
        <f t="shared" si="189"/>
        <v/>
      </c>
      <c r="HCF118" s="80" t="str">
        <f t="shared" si="189"/>
        <v/>
      </c>
      <c r="HCG118" s="80" t="str">
        <f t="shared" si="189"/>
        <v/>
      </c>
      <c r="HCH118" s="80" t="str">
        <f t="shared" si="189"/>
        <v/>
      </c>
      <c r="HCI118" s="80" t="str">
        <f t="shared" si="189"/>
        <v/>
      </c>
      <c r="HCJ118" s="80" t="str">
        <f t="shared" si="189"/>
        <v/>
      </c>
      <c r="HCK118" s="80" t="str">
        <f t="shared" si="189"/>
        <v/>
      </c>
      <c r="HCL118" s="80" t="str">
        <f t="shared" si="189"/>
        <v/>
      </c>
      <c r="HCM118" s="80" t="str">
        <f t="shared" si="189"/>
        <v/>
      </c>
      <c r="HCN118" s="80" t="str">
        <f t="shared" si="189"/>
        <v/>
      </c>
      <c r="HCO118" s="80" t="str">
        <f t="shared" si="189"/>
        <v/>
      </c>
      <c r="HCP118" s="80" t="str">
        <f t="shared" si="189"/>
        <v/>
      </c>
      <c r="HCQ118" s="80" t="str">
        <f t="shared" si="189"/>
        <v/>
      </c>
      <c r="HCR118" s="80" t="str">
        <f t="shared" si="189"/>
        <v/>
      </c>
      <c r="HCS118" s="80" t="str">
        <f t="shared" si="189"/>
        <v/>
      </c>
      <c r="HCT118" s="80" t="str">
        <f t="shared" si="189"/>
        <v/>
      </c>
      <c r="HCU118" s="80" t="str">
        <f t="shared" si="189"/>
        <v/>
      </c>
      <c r="HCV118" s="80" t="str">
        <f t="shared" si="189"/>
        <v/>
      </c>
      <c r="HCW118" s="80" t="str">
        <f t="shared" si="189"/>
        <v/>
      </c>
      <c r="HCX118" s="80" t="str">
        <f t="shared" si="189"/>
        <v/>
      </c>
      <c r="HCY118" s="80" t="str">
        <f t="shared" si="189"/>
        <v/>
      </c>
      <c r="HCZ118" s="80" t="str">
        <f t="shared" si="189"/>
        <v/>
      </c>
      <c r="HDA118" s="80" t="str">
        <f t="shared" si="189"/>
        <v/>
      </c>
      <c r="HDB118" s="80" t="str">
        <f t="shared" si="189"/>
        <v/>
      </c>
      <c r="HDC118" s="80" t="str">
        <f t="shared" si="189"/>
        <v/>
      </c>
      <c r="HDD118" s="80" t="str">
        <f t="shared" si="189"/>
        <v/>
      </c>
      <c r="HDE118" s="80" t="str">
        <f t="shared" si="189"/>
        <v/>
      </c>
      <c r="HDF118" s="80" t="str">
        <f t="shared" si="189"/>
        <v/>
      </c>
      <c r="HDG118" s="80" t="str">
        <f t="shared" si="189"/>
        <v/>
      </c>
      <c r="HDH118" s="80" t="str">
        <f t="shared" si="189"/>
        <v/>
      </c>
      <c r="HDI118" s="80" t="str">
        <f t="shared" si="189"/>
        <v/>
      </c>
      <c r="HDJ118" s="80" t="str">
        <f t="shared" si="189"/>
        <v/>
      </c>
      <c r="HDK118" s="80" t="str">
        <f t="shared" si="189"/>
        <v/>
      </c>
      <c r="HDL118" s="80" t="str">
        <f t="shared" si="189"/>
        <v/>
      </c>
      <c r="HDM118" s="80" t="str">
        <f t="shared" si="189"/>
        <v/>
      </c>
      <c r="HDN118" s="80" t="str">
        <f t="shared" si="189"/>
        <v/>
      </c>
      <c r="HDO118" s="80" t="str">
        <f t="shared" si="189"/>
        <v/>
      </c>
      <c r="HDP118" s="80" t="str">
        <f t="shared" si="189"/>
        <v/>
      </c>
      <c r="HDQ118" s="80" t="str">
        <f t="shared" si="189"/>
        <v/>
      </c>
      <c r="HDR118" s="80" t="str">
        <f t="shared" si="189"/>
        <v/>
      </c>
      <c r="HDS118" s="80" t="str">
        <f t="shared" si="189"/>
        <v/>
      </c>
      <c r="HDT118" s="80" t="str">
        <f t="shared" si="189"/>
        <v/>
      </c>
      <c r="HDU118" s="80" t="str">
        <f t="shared" si="189"/>
        <v/>
      </c>
      <c r="HDV118" s="80" t="str">
        <f t="shared" si="189"/>
        <v/>
      </c>
      <c r="HDW118" s="80" t="str">
        <f t="shared" si="189"/>
        <v/>
      </c>
      <c r="HDX118" s="80" t="str">
        <f t="shared" si="189"/>
        <v/>
      </c>
      <c r="HDY118" s="80" t="str">
        <f t="shared" si="189"/>
        <v/>
      </c>
      <c r="HDZ118" s="80" t="str">
        <f t="shared" si="189"/>
        <v/>
      </c>
      <c r="HEA118" s="80" t="str">
        <f t="shared" si="189"/>
        <v/>
      </c>
      <c r="HEB118" s="80" t="str">
        <f t="shared" si="189"/>
        <v/>
      </c>
      <c r="HEC118" s="80" t="str">
        <f t="shared" si="189"/>
        <v/>
      </c>
      <c r="HED118" s="80" t="str">
        <f t="shared" si="189"/>
        <v/>
      </c>
      <c r="HEE118" s="80" t="str">
        <f t="shared" ref="HEE118:HGP118" si="190">IF(ISNUMBER(outYear),HEE69+HEE75+HEE81+HEE115,"")</f>
        <v/>
      </c>
      <c r="HEF118" s="80" t="str">
        <f t="shared" si="190"/>
        <v/>
      </c>
      <c r="HEG118" s="80" t="str">
        <f t="shared" si="190"/>
        <v/>
      </c>
      <c r="HEH118" s="80" t="str">
        <f t="shared" si="190"/>
        <v/>
      </c>
      <c r="HEI118" s="80" t="str">
        <f t="shared" si="190"/>
        <v/>
      </c>
      <c r="HEJ118" s="80" t="str">
        <f t="shared" si="190"/>
        <v/>
      </c>
      <c r="HEK118" s="80" t="str">
        <f t="shared" si="190"/>
        <v/>
      </c>
      <c r="HEL118" s="80" t="str">
        <f t="shared" si="190"/>
        <v/>
      </c>
      <c r="HEM118" s="80" t="str">
        <f t="shared" si="190"/>
        <v/>
      </c>
      <c r="HEN118" s="80" t="str">
        <f t="shared" si="190"/>
        <v/>
      </c>
      <c r="HEO118" s="80" t="str">
        <f t="shared" si="190"/>
        <v/>
      </c>
      <c r="HEP118" s="80" t="str">
        <f t="shared" si="190"/>
        <v/>
      </c>
      <c r="HEQ118" s="80" t="str">
        <f t="shared" si="190"/>
        <v/>
      </c>
      <c r="HER118" s="80" t="str">
        <f t="shared" si="190"/>
        <v/>
      </c>
      <c r="HES118" s="80" t="str">
        <f t="shared" si="190"/>
        <v/>
      </c>
      <c r="HET118" s="80" t="str">
        <f t="shared" si="190"/>
        <v/>
      </c>
      <c r="HEU118" s="80" t="str">
        <f t="shared" si="190"/>
        <v/>
      </c>
      <c r="HEV118" s="80" t="str">
        <f t="shared" si="190"/>
        <v/>
      </c>
      <c r="HEW118" s="80" t="str">
        <f t="shared" si="190"/>
        <v/>
      </c>
      <c r="HEX118" s="80" t="str">
        <f t="shared" si="190"/>
        <v/>
      </c>
      <c r="HEY118" s="80" t="str">
        <f t="shared" si="190"/>
        <v/>
      </c>
      <c r="HEZ118" s="80" t="str">
        <f t="shared" si="190"/>
        <v/>
      </c>
      <c r="HFA118" s="80" t="str">
        <f t="shared" si="190"/>
        <v/>
      </c>
      <c r="HFB118" s="80" t="str">
        <f t="shared" si="190"/>
        <v/>
      </c>
      <c r="HFC118" s="80" t="str">
        <f t="shared" si="190"/>
        <v/>
      </c>
      <c r="HFD118" s="80" t="str">
        <f t="shared" si="190"/>
        <v/>
      </c>
      <c r="HFE118" s="80" t="str">
        <f t="shared" si="190"/>
        <v/>
      </c>
      <c r="HFF118" s="80" t="str">
        <f t="shared" si="190"/>
        <v/>
      </c>
      <c r="HFG118" s="80" t="str">
        <f t="shared" si="190"/>
        <v/>
      </c>
      <c r="HFH118" s="80" t="str">
        <f t="shared" si="190"/>
        <v/>
      </c>
      <c r="HFI118" s="80" t="str">
        <f t="shared" si="190"/>
        <v/>
      </c>
      <c r="HFJ118" s="80" t="str">
        <f t="shared" si="190"/>
        <v/>
      </c>
      <c r="HFK118" s="80" t="str">
        <f t="shared" si="190"/>
        <v/>
      </c>
      <c r="HFL118" s="80" t="str">
        <f t="shared" si="190"/>
        <v/>
      </c>
      <c r="HFM118" s="80" t="str">
        <f t="shared" si="190"/>
        <v/>
      </c>
      <c r="HFN118" s="80" t="str">
        <f t="shared" si="190"/>
        <v/>
      </c>
      <c r="HFO118" s="80" t="str">
        <f t="shared" si="190"/>
        <v/>
      </c>
      <c r="HFP118" s="80" t="str">
        <f t="shared" si="190"/>
        <v/>
      </c>
      <c r="HFQ118" s="80" t="str">
        <f t="shared" si="190"/>
        <v/>
      </c>
      <c r="HFR118" s="80" t="str">
        <f t="shared" si="190"/>
        <v/>
      </c>
      <c r="HFS118" s="80" t="str">
        <f t="shared" si="190"/>
        <v/>
      </c>
      <c r="HFT118" s="80" t="str">
        <f t="shared" si="190"/>
        <v/>
      </c>
      <c r="HFU118" s="80" t="str">
        <f t="shared" si="190"/>
        <v/>
      </c>
      <c r="HFV118" s="80" t="str">
        <f t="shared" si="190"/>
        <v/>
      </c>
      <c r="HFW118" s="80" t="str">
        <f t="shared" si="190"/>
        <v/>
      </c>
      <c r="HFX118" s="80" t="str">
        <f t="shared" si="190"/>
        <v/>
      </c>
      <c r="HFY118" s="80" t="str">
        <f t="shared" si="190"/>
        <v/>
      </c>
      <c r="HFZ118" s="80" t="str">
        <f t="shared" si="190"/>
        <v/>
      </c>
      <c r="HGA118" s="80" t="str">
        <f t="shared" si="190"/>
        <v/>
      </c>
      <c r="HGB118" s="80" t="str">
        <f t="shared" si="190"/>
        <v/>
      </c>
      <c r="HGC118" s="80" t="str">
        <f t="shared" si="190"/>
        <v/>
      </c>
      <c r="HGD118" s="80" t="str">
        <f t="shared" si="190"/>
        <v/>
      </c>
      <c r="HGE118" s="80" t="str">
        <f t="shared" si="190"/>
        <v/>
      </c>
      <c r="HGF118" s="80" t="str">
        <f t="shared" si="190"/>
        <v/>
      </c>
      <c r="HGG118" s="80" t="str">
        <f t="shared" si="190"/>
        <v/>
      </c>
      <c r="HGH118" s="80" t="str">
        <f t="shared" si="190"/>
        <v/>
      </c>
      <c r="HGI118" s="80" t="str">
        <f t="shared" si="190"/>
        <v/>
      </c>
      <c r="HGJ118" s="80" t="str">
        <f t="shared" si="190"/>
        <v/>
      </c>
      <c r="HGK118" s="80" t="str">
        <f t="shared" si="190"/>
        <v/>
      </c>
      <c r="HGL118" s="80" t="str">
        <f t="shared" si="190"/>
        <v/>
      </c>
      <c r="HGM118" s="80" t="str">
        <f t="shared" si="190"/>
        <v/>
      </c>
      <c r="HGN118" s="80" t="str">
        <f t="shared" si="190"/>
        <v/>
      </c>
      <c r="HGO118" s="80" t="str">
        <f t="shared" si="190"/>
        <v/>
      </c>
      <c r="HGP118" s="80" t="str">
        <f t="shared" si="190"/>
        <v/>
      </c>
      <c r="HGQ118" s="80" t="str">
        <f t="shared" ref="HGQ118:HJB118" si="191">IF(ISNUMBER(outYear),HGQ69+HGQ75+HGQ81+HGQ115,"")</f>
        <v/>
      </c>
      <c r="HGR118" s="80" t="str">
        <f t="shared" si="191"/>
        <v/>
      </c>
      <c r="HGS118" s="80" t="str">
        <f t="shared" si="191"/>
        <v/>
      </c>
      <c r="HGT118" s="80" t="str">
        <f t="shared" si="191"/>
        <v/>
      </c>
      <c r="HGU118" s="80" t="str">
        <f t="shared" si="191"/>
        <v/>
      </c>
      <c r="HGV118" s="80" t="str">
        <f t="shared" si="191"/>
        <v/>
      </c>
      <c r="HGW118" s="80" t="str">
        <f t="shared" si="191"/>
        <v/>
      </c>
      <c r="HGX118" s="80" t="str">
        <f t="shared" si="191"/>
        <v/>
      </c>
      <c r="HGY118" s="80" t="str">
        <f t="shared" si="191"/>
        <v/>
      </c>
      <c r="HGZ118" s="80" t="str">
        <f t="shared" si="191"/>
        <v/>
      </c>
      <c r="HHA118" s="80" t="str">
        <f t="shared" si="191"/>
        <v/>
      </c>
      <c r="HHB118" s="80" t="str">
        <f t="shared" si="191"/>
        <v/>
      </c>
      <c r="HHC118" s="80" t="str">
        <f t="shared" si="191"/>
        <v/>
      </c>
      <c r="HHD118" s="80" t="str">
        <f t="shared" si="191"/>
        <v/>
      </c>
      <c r="HHE118" s="80" t="str">
        <f t="shared" si="191"/>
        <v/>
      </c>
      <c r="HHF118" s="80" t="str">
        <f t="shared" si="191"/>
        <v/>
      </c>
      <c r="HHG118" s="80" t="str">
        <f t="shared" si="191"/>
        <v/>
      </c>
      <c r="HHH118" s="80" t="str">
        <f t="shared" si="191"/>
        <v/>
      </c>
      <c r="HHI118" s="80" t="str">
        <f t="shared" si="191"/>
        <v/>
      </c>
      <c r="HHJ118" s="80" t="str">
        <f t="shared" si="191"/>
        <v/>
      </c>
      <c r="HHK118" s="80" t="str">
        <f t="shared" si="191"/>
        <v/>
      </c>
      <c r="HHL118" s="80" t="str">
        <f t="shared" si="191"/>
        <v/>
      </c>
      <c r="HHM118" s="80" t="str">
        <f t="shared" si="191"/>
        <v/>
      </c>
      <c r="HHN118" s="80" t="str">
        <f t="shared" si="191"/>
        <v/>
      </c>
      <c r="HHO118" s="80" t="str">
        <f t="shared" si="191"/>
        <v/>
      </c>
      <c r="HHP118" s="80" t="str">
        <f t="shared" si="191"/>
        <v/>
      </c>
      <c r="HHQ118" s="80" t="str">
        <f t="shared" si="191"/>
        <v/>
      </c>
      <c r="HHR118" s="80" t="str">
        <f t="shared" si="191"/>
        <v/>
      </c>
      <c r="HHS118" s="80" t="str">
        <f t="shared" si="191"/>
        <v/>
      </c>
      <c r="HHT118" s="80" t="str">
        <f t="shared" si="191"/>
        <v/>
      </c>
      <c r="HHU118" s="80" t="str">
        <f t="shared" si="191"/>
        <v/>
      </c>
      <c r="HHV118" s="80" t="str">
        <f t="shared" si="191"/>
        <v/>
      </c>
      <c r="HHW118" s="80" t="str">
        <f t="shared" si="191"/>
        <v/>
      </c>
      <c r="HHX118" s="80" t="str">
        <f t="shared" si="191"/>
        <v/>
      </c>
      <c r="HHY118" s="80" t="str">
        <f t="shared" si="191"/>
        <v/>
      </c>
      <c r="HHZ118" s="80" t="str">
        <f t="shared" si="191"/>
        <v/>
      </c>
      <c r="HIA118" s="80" t="str">
        <f t="shared" si="191"/>
        <v/>
      </c>
      <c r="HIB118" s="80" t="str">
        <f t="shared" si="191"/>
        <v/>
      </c>
      <c r="HIC118" s="80" t="str">
        <f t="shared" si="191"/>
        <v/>
      </c>
      <c r="HID118" s="80" t="str">
        <f t="shared" si="191"/>
        <v/>
      </c>
      <c r="HIE118" s="80" t="str">
        <f t="shared" si="191"/>
        <v/>
      </c>
      <c r="HIF118" s="80" t="str">
        <f t="shared" si="191"/>
        <v/>
      </c>
      <c r="HIG118" s="80" t="str">
        <f t="shared" si="191"/>
        <v/>
      </c>
      <c r="HIH118" s="80" t="str">
        <f t="shared" si="191"/>
        <v/>
      </c>
      <c r="HII118" s="80" t="str">
        <f t="shared" si="191"/>
        <v/>
      </c>
      <c r="HIJ118" s="80" t="str">
        <f t="shared" si="191"/>
        <v/>
      </c>
      <c r="HIK118" s="80" t="str">
        <f t="shared" si="191"/>
        <v/>
      </c>
      <c r="HIL118" s="80" t="str">
        <f t="shared" si="191"/>
        <v/>
      </c>
      <c r="HIM118" s="80" t="str">
        <f t="shared" si="191"/>
        <v/>
      </c>
      <c r="HIN118" s="80" t="str">
        <f t="shared" si="191"/>
        <v/>
      </c>
      <c r="HIO118" s="80" t="str">
        <f t="shared" si="191"/>
        <v/>
      </c>
      <c r="HIP118" s="80" t="str">
        <f t="shared" si="191"/>
        <v/>
      </c>
      <c r="HIQ118" s="80" t="str">
        <f t="shared" si="191"/>
        <v/>
      </c>
      <c r="HIR118" s="80" t="str">
        <f t="shared" si="191"/>
        <v/>
      </c>
      <c r="HIS118" s="80" t="str">
        <f t="shared" si="191"/>
        <v/>
      </c>
      <c r="HIT118" s="80" t="str">
        <f t="shared" si="191"/>
        <v/>
      </c>
      <c r="HIU118" s="80" t="str">
        <f t="shared" si="191"/>
        <v/>
      </c>
      <c r="HIV118" s="80" t="str">
        <f t="shared" si="191"/>
        <v/>
      </c>
      <c r="HIW118" s="80" t="str">
        <f t="shared" si="191"/>
        <v/>
      </c>
      <c r="HIX118" s="80" t="str">
        <f t="shared" si="191"/>
        <v/>
      </c>
      <c r="HIY118" s="80" t="str">
        <f t="shared" si="191"/>
        <v/>
      </c>
      <c r="HIZ118" s="80" t="str">
        <f t="shared" si="191"/>
        <v/>
      </c>
      <c r="HJA118" s="80" t="str">
        <f t="shared" si="191"/>
        <v/>
      </c>
      <c r="HJB118" s="80" t="str">
        <f t="shared" si="191"/>
        <v/>
      </c>
      <c r="HJC118" s="80" t="str">
        <f t="shared" ref="HJC118:HLN118" si="192">IF(ISNUMBER(outYear),HJC69+HJC75+HJC81+HJC115,"")</f>
        <v/>
      </c>
      <c r="HJD118" s="80" t="str">
        <f t="shared" si="192"/>
        <v/>
      </c>
      <c r="HJE118" s="80" t="str">
        <f t="shared" si="192"/>
        <v/>
      </c>
      <c r="HJF118" s="80" t="str">
        <f t="shared" si="192"/>
        <v/>
      </c>
      <c r="HJG118" s="80" t="str">
        <f t="shared" si="192"/>
        <v/>
      </c>
      <c r="HJH118" s="80" t="str">
        <f t="shared" si="192"/>
        <v/>
      </c>
      <c r="HJI118" s="80" t="str">
        <f t="shared" si="192"/>
        <v/>
      </c>
      <c r="HJJ118" s="80" t="str">
        <f t="shared" si="192"/>
        <v/>
      </c>
      <c r="HJK118" s="80" t="str">
        <f t="shared" si="192"/>
        <v/>
      </c>
      <c r="HJL118" s="80" t="str">
        <f t="shared" si="192"/>
        <v/>
      </c>
      <c r="HJM118" s="80" t="str">
        <f t="shared" si="192"/>
        <v/>
      </c>
      <c r="HJN118" s="80" t="str">
        <f t="shared" si="192"/>
        <v/>
      </c>
      <c r="HJO118" s="80" t="str">
        <f t="shared" si="192"/>
        <v/>
      </c>
      <c r="HJP118" s="80" t="str">
        <f t="shared" si="192"/>
        <v/>
      </c>
      <c r="HJQ118" s="80" t="str">
        <f t="shared" si="192"/>
        <v/>
      </c>
      <c r="HJR118" s="80" t="str">
        <f t="shared" si="192"/>
        <v/>
      </c>
      <c r="HJS118" s="80" t="str">
        <f t="shared" si="192"/>
        <v/>
      </c>
      <c r="HJT118" s="80" t="str">
        <f t="shared" si="192"/>
        <v/>
      </c>
      <c r="HJU118" s="80" t="str">
        <f t="shared" si="192"/>
        <v/>
      </c>
      <c r="HJV118" s="80" t="str">
        <f t="shared" si="192"/>
        <v/>
      </c>
      <c r="HJW118" s="80" t="str">
        <f t="shared" si="192"/>
        <v/>
      </c>
      <c r="HJX118" s="80" t="str">
        <f t="shared" si="192"/>
        <v/>
      </c>
      <c r="HJY118" s="80" t="str">
        <f t="shared" si="192"/>
        <v/>
      </c>
      <c r="HJZ118" s="80" t="str">
        <f t="shared" si="192"/>
        <v/>
      </c>
      <c r="HKA118" s="80" t="str">
        <f t="shared" si="192"/>
        <v/>
      </c>
      <c r="HKB118" s="80" t="str">
        <f t="shared" si="192"/>
        <v/>
      </c>
      <c r="HKC118" s="80" t="str">
        <f t="shared" si="192"/>
        <v/>
      </c>
      <c r="HKD118" s="80" t="str">
        <f t="shared" si="192"/>
        <v/>
      </c>
      <c r="HKE118" s="80" t="str">
        <f t="shared" si="192"/>
        <v/>
      </c>
      <c r="HKF118" s="80" t="str">
        <f t="shared" si="192"/>
        <v/>
      </c>
      <c r="HKG118" s="80" t="str">
        <f t="shared" si="192"/>
        <v/>
      </c>
      <c r="HKH118" s="80" t="str">
        <f t="shared" si="192"/>
        <v/>
      </c>
      <c r="HKI118" s="80" t="str">
        <f t="shared" si="192"/>
        <v/>
      </c>
      <c r="HKJ118" s="80" t="str">
        <f t="shared" si="192"/>
        <v/>
      </c>
      <c r="HKK118" s="80" t="str">
        <f t="shared" si="192"/>
        <v/>
      </c>
      <c r="HKL118" s="80" t="str">
        <f t="shared" si="192"/>
        <v/>
      </c>
      <c r="HKM118" s="80" t="str">
        <f t="shared" si="192"/>
        <v/>
      </c>
      <c r="HKN118" s="80" t="str">
        <f t="shared" si="192"/>
        <v/>
      </c>
      <c r="HKO118" s="80" t="str">
        <f t="shared" si="192"/>
        <v/>
      </c>
      <c r="HKP118" s="80" t="str">
        <f t="shared" si="192"/>
        <v/>
      </c>
      <c r="HKQ118" s="80" t="str">
        <f t="shared" si="192"/>
        <v/>
      </c>
      <c r="HKR118" s="80" t="str">
        <f t="shared" si="192"/>
        <v/>
      </c>
      <c r="HKS118" s="80" t="str">
        <f t="shared" si="192"/>
        <v/>
      </c>
      <c r="HKT118" s="80" t="str">
        <f t="shared" si="192"/>
        <v/>
      </c>
      <c r="HKU118" s="80" t="str">
        <f t="shared" si="192"/>
        <v/>
      </c>
      <c r="HKV118" s="80" t="str">
        <f t="shared" si="192"/>
        <v/>
      </c>
      <c r="HKW118" s="80" t="str">
        <f t="shared" si="192"/>
        <v/>
      </c>
      <c r="HKX118" s="80" t="str">
        <f t="shared" si="192"/>
        <v/>
      </c>
      <c r="HKY118" s="80" t="str">
        <f t="shared" si="192"/>
        <v/>
      </c>
      <c r="HKZ118" s="80" t="str">
        <f t="shared" si="192"/>
        <v/>
      </c>
      <c r="HLA118" s="80" t="str">
        <f t="shared" si="192"/>
        <v/>
      </c>
      <c r="HLB118" s="80" t="str">
        <f t="shared" si="192"/>
        <v/>
      </c>
      <c r="HLC118" s="80" t="str">
        <f t="shared" si="192"/>
        <v/>
      </c>
      <c r="HLD118" s="80" t="str">
        <f t="shared" si="192"/>
        <v/>
      </c>
      <c r="HLE118" s="80" t="str">
        <f t="shared" si="192"/>
        <v/>
      </c>
      <c r="HLF118" s="80" t="str">
        <f t="shared" si="192"/>
        <v/>
      </c>
      <c r="HLG118" s="80" t="str">
        <f t="shared" si="192"/>
        <v/>
      </c>
      <c r="HLH118" s="80" t="str">
        <f t="shared" si="192"/>
        <v/>
      </c>
      <c r="HLI118" s="80" t="str">
        <f t="shared" si="192"/>
        <v/>
      </c>
      <c r="HLJ118" s="80" t="str">
        <f t="shared" si="192"/>
        <v/>
      </c>
      <c r="HLK118" s="80" t="str">
        <f t="shared" si="192"/>
        <v/>
      </c>
      <c r="HLL118" s="80" t="str">
        <f t="shared" si="192"/>
        <v/>
      </c>
      <c r="HLM118" s="80" t="str">
        <f t="shared" si="192"/>
        <v/>
      </c>
      <c r="HLN118" s="80" t="str">
        <f t="shared" si="192"/>
        <v/>
      </c>
      <c r="HLO118" s="80" t="str">
        <f t="shared" ref="HLO118:HNZ118" si="193">IF(ISNUMBER(outYear),HLO69+HLO75+HLO81+HLO115,"")</f>
        <v/>
      </c>
      <c r="HLP118" s="80" t="str">
        <f t="shared" si="193"/>
        <v/>
      </c>
      <c r="HLQ118" s="80" t="str">
        <f t="shared" si="193"/>
        <v/>
      </c>
      <c r="HLR118" s="80" t="str">
        <f t="shared" si="193"/>
        <v/>
      </c>
      <c r="HLS118" s="80" t="str">
        <f t="shared" si="193"/>
        <v/>
      </c>
      <c r="HLT118" s="80" t="str">
        <f t="shared" si="193"/>
        <v/>
      </c>
      <c r="HLU118" s="80" t="str">
        <f t="shared" si="193"/>
        <v/>
      </c>
      <c r="HLV118" s="80" t="str">
        <f t="shared" si="193"/>
        <v/>
      </c>
      <c r="HLW118" s="80" t="str">
        <f t="shared" si="193"/>
        <v/>
      </c>
      <c r="HLX118" s="80" t="str">
        <f t="shared" si="193"/>
        <v/>
      </c>
      <c r="HLY118" s="80" t="str">
        <f t="shared" si="193"/>
        <v/>
      </c>
      <c r="HLZ118" s="80" t="str">
        <f t="shared" si="193"/>
        <v/>
      </c>
      <c r="HMA118" s="80" t="str">
        <f t="shared" si="193"/>
        <v/>
      </c>
      <c r="HMB118" s="80" t="str">
        <f t="shared" si="193"/>
        <v/>
      </c>
      <c r="HMC118" s="80" t="str">
        <f t="shared" si="193"/>
        <v/>
      </c>
      <c r="HMD118" s="80" t="str">
        <f t="shared" si="193"/>
        <v/>
      </c>
      <c r="HME118" s="80" t="str">
        <f t="shared" si="193"/>
        <v/>
      </c>
      <c r="HMF118" s="80" t="str">
        <f t="shared" si="193"/>
        <v/>
      </c>
      <c r="HMG118" s="80" t="str">
        <f t="shared" si="193"/>
        <v/>
      </c>
      <c r="HMH118" s="80" t="str">
        <f t="shared" si="193"/>
        <v/>
      </c>
      <c r="HMI118" s="80" t="str">
        <f t="shared" si="193"/>
        <v/>
      </c>
      <c r="HMJ118" s="80" t="str">
        <f t="shared" si="193"/>
        <v/>
      </c>
      <c r="HMK118" s="80" t="str">
        <f t="shared" si="193"/>
        <v/>
      </c>
      <c r="HML118" s="80" t="str">
        <f t="shared" si="193"/>
        <v/>
      </c>
      <c r="HMM118" s="80" t="str">
        <f t="shared" si="193"/>
        <v/>
      </c>
      <c r="HMN118" s="80" t="str">
        <f t="shared" si="193"/>
        <v/>
      </c>
      <c r="HMO118" s="80" t="str">
        <f t="shared" si="193"/>
        <v/>
      </c>
      <c r="HMP118" s="80" t="str">
        <f t="shared" si="193"/>
        <v/>
      </c>
      <c r="HMQ118" s="80" t="str">
        <f t="shared" si="193"/>
        <v/>
      </c>
      <c r="HMR118" s="80" t="str">
        <f t="shared" si="193"/>
        <v/>
      </c>
      <c r="HMS118" s="80" t="str">
        <f t="shared" si="193"/>
        <v/>
      </c>
      <c r="HMT118" s="80" t="str">
        <f t="shared" si="193"/>
        <v/>
      </c>
      <c r="HMU118" s="80" t="str">
        <f t="shared" si="193"/>
        <v/>
      </c>
      <c r="HMV118" s="80" t="str">
        <f t="shared" si="193"/>
        <v/>
      </c>
      <c r="HMW118" s="80" t="str">
        <f t="shared" si="193"/>
        <v/>
      </c>
      <c r="HMX118" s="80" t="str">
        <f t="shared" si="193"/>
        <v/>
      </c>
      <c r="HMY118" s="80" t="str">
        <f t="shared" si="193"/>
        <v/>
      </c>
      <c r="HMZ118" s="80" t="str">
        <f t="shared" si="193"/>
        <v/>
      </c>
      <c r="HNA118" s="80" t="str">
        <f t="shared" si="193"/>
        <v/>
      </c>
      <c r="HNB118" s="80" t="str">
        <f t="shared" si="193"/>
        <v/>
      </c>
      <c r="HNC118" s="80" t="str">
        <f t="shared" si="193"/>
        <v/>
      </c>
      <c r="HND118" s="80" t="str">
        <f t="shared" si="193"/>
        <v/>
      </c>
      <c r="HNE118" s="80" t="str">
        <f t="shared" si="193"/>
        <v/>
      </c>
      <c r="HNF118" s="80" t="str">
        <f t="shared" si="193"/>
        <v/>
      </c>
      <c r="HNG118" s="80" t="str">
        <f t="shared" si="193"/>
        <v/>
      </c>
      <c r="HNH118" s="80" t="str">
        <f t="shared" si="193"/>
        <v/>
      </c>
      <c r="HNI118" s="80" t="str">
        <f t="shared" si="193"/>
        <v/>
      </c>
      <c r="HNJ118" s="80" t="str">
        <f t="shared" si="193"/>
        <v/>
      </c>
      <c r="HNK118" s="80" t="str">
        <f t="shared" si="193"/>
        <v/>
      </c>
      <c r="HNL118" s="80" t="str">
        <f t="shared" si="193"/>
        <v/>
      </c>
      <c r="HNM118" s="80" t="str">
        <f t="shared" si="193"/>
        <v/>
      </c>
      <c r="HNN118" s="80" t="str">
        <f t="shared" si="193"/>
        <v/>
      </c>
      <c r="HNO118" s="80" t="str">
        <f t="shared" si="193"/>
        <v/>
      </c>
      <c r="HNP118" s="80" t="str">
        <f t="shared" si="193"/>
        <v/>
      </c>
      <c r="HNQ118" s="80" t="str">
        <f t="shared" si="193"/>
        <v/>
      </c>
      <c r="HNR118" s="80" t="str">
        <f t="shared" si="193"/>
        <v/>
      </c>
      <c r="HNS118" s="80" t="str">
        <f t="shared" si="193"/>
        <v/>
      </c>
      <c r="HNT118" s="80" t="str">
        <f t="shared" si="193"/>
        <v/>
      </c>
      <c r="HNU118" s="80" t="str">
        <f t="shared" si="193"/>
        <v/>
      </c>
      <c r="HNV118" s="80" t="str">
        <f t="shared" si="193"/>
        <v/>
      </c>
      <c r="HNW118" s="80" t="str">
        <f t="shared" si="193"/>
        <v/>
      </c>
      <c r="HNX118" s="80" t="str">
        <f t="shared" si="193"/>
        <v/>
      </c>
      <c r="HNY118" s="80" t="str">
        <f t="shared" si="193"/>
        <v/>
      </c>
      <c r="HNZ118" s="80" t="str">
        <f t="shared" si="193"/>
        <v/>
      </c>
      <c r="HOA118" s="80" t="str">
        <f t="shared" ref="HOA118:HQL118" si="194">IF(ISNUMBER(outYear),HOA69+HOA75+HOA81+HOA115,"")</f>
        <v/>
      </c>
      <c r="HOB118" s="80" t="str">
        <f t="shared" si="194"/>
        <v/>
      </c>
      <c r="HOC118" s="80" t="str">
        <f t="shared" si="194"/>
        <v/>
      </c>
      <c r="HOD118" s="80" t="str">
        <f t="shared" si="194"/>
        <v/>
      </c>
      <c r="HOE118" s="80" t="str">
        <f t="shared" si="194"/>
        <v/>
      </c>
      <c r="HOF118" s="80" t="str">
        <f t="shared" si="194"/>
        <v/>
      </c>
      <c r="HOG118" s="80" t="str">
        <f t="shared" si="194"/>
        <v/>
      </c>
      <c r="HOH118" s="80" t="str">
        <f t="shared" si="194"/>
        <v/>
      </c>
      <c r="HOI118" s="80" t="str">
        <f t="shared" si="194"/>
        <v/>
      </c>
      <c r="HOJ118" s="80" t="str">
        <f t="shared" si="194"/>
        <v/>
      </c>
      <c r="HOK118" s="80" t="str">
        <f t="shared" si="194"/>
        <v/>
      </c>
      <c r="HOL118" s="80" t="str">
        <f t="shared" si="194"/>
        <v/>
      </c>
      <c r="HOM118" s="80" t="str">
        <f t="shared" si="194"/>
        <v/>
      </c>
      <c r="HON118" s="80" t="str">
        <f t="shared" si="194"/>
        <v/>
      </c>
      <c r="HOO118" s="80" t="str">
        <f t="shared" si="194"/>
        <v/>
      </c>
      <c r="HOP118" s="80" t="str">
        <f t="shared" si="194"/>
        <v/>
      </c>
      <c r="HOQ118" s="80" t="str">
        <f t="shared" si="194"/>
        <v/>
      </c>
      <c r="HOR118" s="80" t="str">
        <f t="shared" si="194"/>
        <v/>
      </c>
      <c r="HOS118" s="80" t="str">
        <f t="shared" si="194"/>
        <v/>
      </c>
      <c r="HOT118" s="80" t="str">
        <f t="shared" si="194"/>
        <v/>
      </c>
      <c r="HOU118" s="80" t="str">
        <f t="shared" si="194"/>
        <v/>
      </c>
      <c r="HOV118" s="80" t="str">
        <f t="shared" si="194"/>
        <v/>
      </c>
      <c r="HOW118" s="80" t="str">
        <f t="shared" si="194"/>
        <v/>
      </c>
      <c r="HOX118" s="80" t="str">
        <f t="shared" si="194"/>
        <v/>
      </c>
      <c r="HOY118" s="80" t="str">
        <f t="shared" si="194"/>
        <v/>
      </c>
      <c r="HOZ118" s="80" t="str">
        <f t="shared" si="194"/>
        <v/>
      </c>
      <c r="HPA118" s="80" t="str">
        <f t="shared" si="194"/>
        <v/>
      </c>
      <c r="HPB118" s="80" t="str">
        <f t="shared" si="194"/>
        <v/>
      </c>
      <c r="HPC118" s="80" t="str">
        <f t="shared" si="194"/>
        <v/>
      </c>
      <c r="HPD118" s="80" t="str">
        <f t="shared" si="194"/>
        <v/>
      </c>
      <c r="HPE118" s="80" t="str">
        <f t="shared" si="194"/>
        <v/>
      </c>
      <c r="HPF118" s="80" t="str">
        <f t="shared" si="194"/>
        <v/>
      </c>
      <c r="HPG118" s="80" t="str">
        <f t="shared" si="194"/>
        <v/>
      </c>
      <c r="HPH118" s="80" t="str">
        <f t="shared" si="194"/>
        <v/>
      </c>
      <c r="HPI118" s="80" t="str">
        <f t="shared" si="194"/>
        <v/>
      </c>
      <c r="HPJ118" s="80" t="str">
        <f t="shared" si="194"/>
        <v/>
      </c>
      <c r="HPK118" s="80" t="str">
        <f t="shared" si="194"/>
        <v/>
      </c>
      <c r="HPL118" s="80" t="str">
        <f t="shared" si="194"/>
        <v/>
      </c>
      <c r="HPM118" s="80" t="str">
        <f t="shared" si="194"/>
        <v/>
      </c>
      <c r="HPN118" s="80" t="str">
        <f t="shared" si="194"/>
        <v/>
      </c>
      <c r="HPO118" s="80" t="str">
        <f t="shared" si="194"/>
        <v/>
      </c>
      <c r="HPP118" s="80" t="str">
        <f t="shared" si="194"/>
        <v/>
      </c>
      <c r="HPQ118" s="80" t="str">
        <f t="shared" si="194"/>
        <v/>
      </c>
      <c r="HPR118" s="80" t="str">
        <f t="shared" si="194"/>
        <v/>
      </c>
      <c r="HPS118" s="80" t="str">
        <f t="shared" si="194"/>
        <v/>
      </c>
      <c r="HPT118" s="80" t="str">
        <f t="shared" si="194"/>
        <v/>
      </c>
      <c r="HPU118" s="80" t="str">
        <f t="shared" si="194"/>
        <v/>
      </c>
      <c r="HPV118" s="80" t="str">
        <f t="shared" si="194"/>
        <v/>
      </c>
      <c r="HPW118" s="80" t="str">
        <f t="shared" si="194"/>
        <v/>
      </c>
      <c r="HPX118" s="80" t="str">
        <f t="shared" si="194"/>
        <v/>
      </c>
      <c r="HPY118" s="80" t="str">
        <f t="shared" si="194"/>
        <v/>
      </c>
      <c r="HPZ118" s="80" t="str">
        <f t="shared" si="194"/>
        <v/>
      </c>
      <c r="HQA118" s="80" t="str">
        <f t="shared" si="194"/>
        <v/>
      </c>
      <c r="HQB118" s="80" t="str">
        <f t="shared" si="194"/>
        <v/>
      </c>
      <c r="HQC118" s="80" t="str">
        <f t="shared" si="194"/>
        <v/>
      </c>
      <c r="HQD118" s="80" t="str">
        <f t="shared" si="194"/>
        <v/>
      </c>
      <c r="HQE118" s="80" t="str">
        <f t="shared" si="194"/>
        <v/>
      </c>
      <c r="HQF118" s="80" t="str">
        <f t="shared" si="194"/>
        <v/>
      </c>
      <c r="HQG118" s="80" t="str">
        <f t="shared" si="194"/>
        <v/>
      </c>
      <c r="HQH118" s="80" t="str">
        <f t="shared" si="194"/>
        <v/>
      </c>
      <c r="HQI118" s="80" t="str">
        <f t="shared" si="194"/>
        <v/>
      </c>
      <c r="HQJ118" s="80" t="str">
        <f t="shared" si="194"/>
        <v/>
      </c>
      <c r="HQK118" s="80" t="str">
        <f t="shared" si="194"/>
        <v/>
      </c>
      <c r="HQL118" s="80" t="str">
        <f t="shared" si="194"/>
        <v/>
      </c>
      <c r="HQM118" s="80" t="str">
        <f t="shared" ref="HQM118:HSX118" si="195">IF(ISNUMBER(outYear),HQM69+HQM75+HQM81+HQM115,"")</f>
        <v/>
      </c>
      <c r="HQN118" s="80" t="str">
        <f t="shared" si="195"/>
        <v/>
      </c>
      <c r="HQO118" s="80" t="str">
        <f t="shared" si="195"/>
        <v/>
      </c>
      <c r="HQP118" s="80" t="str">
        <f t="shared" si="195"/>
        <v/>
      </c>
      <c r="HQQ118" s="80" t="str">
        <f t="shared" si="195"/>
        <v/>
      </c>
      <c r="HQR118" s="80" t="str">
        <f t="shared" si="195"/>
        <v/>
      </c>
      <c r="HQS118" s="80" t="str">
        <f t="shared" si="195"/>
        <v/>
      </c>
      <c r="HQT118" s="80" t="str">
        <f t="shared" si="195"/>
        <v/>
      </c>
      <c r="HQU118" s="80" t="str">
        <f t="shared" si="195"/>
        <v/>
      </c>
      <c r="HQV118" s="80" t="str">
        <f t="shared" si="195"/>
        <v/>
      </c>
      <c r="HQW118" s="80" t="str">
        <f t="shared" si="195"/>
        <v/>
      </c>
      <c r="HQX118" s="80" t="str">
        <f t="shared" si="195"/>
        <v/>
      </c>
      <c r="HQY118" s="80" t="str">
        <f t="shared" si="195"/>
        <v/>
      </c>
      <c r="HQZ118" s="80" t="str">
        <f t="shared" si="195"/>
        <v/>
      </c>
      <c r="HRA118" s="80" t="str">
        <f t="shared" si="195"/>
        <v/>
      </c>
      <c r="HRB118" s="80" t="str">
        <f t="shared" si="195"/>
        <v/>
      </c>
      <c r="HRC118" s="80" t="str">
        <f t="shared" si="195"/>
        <v/>
      </c>
      <c r="HRD118" s="80" t="str">
        <f t="shared" si="195"/>
        <v/>
      </c>
      <c r="HRE118" s="80" t="str">
        <f t="shared" si="195"/>
        <v/>
      </c>
      <c r="HRF118" s="80" t="str">
        <f t="shared" si="195"/>
        <v/>
      </c>
      <c r="HRG118" s="80" t="str">
        <f t="shared" si="195"/>
        <v/>
      </c>
      <c r="HRH118" s="80" t="str">
        <f t="shared" si="195"/>
        <v/>
      </c>
      <c r="HRI118" s="80" t="str">
        <f t="shared" si="195"/>
        <v/>
      </c>
      <c r="HRJ118" s="80" t="str">
        <f t="shared" si="195"/>
        <v/>
      </c>
      <c r="HRK118" s="80" t="str">
        <f t="shared" si="195"/>
        <v/>
      </c>
      <c r="HRL118" s="80" t="str">
        <f t="shared" si="195"/>
        <v/>
      </c>
      <c r="HRM118" s="80" t="str">
        <f t="shared" si="195"/>
        <v/>
      </c>
      <c r="HRN118" s="80" t="str">
        <f t="shared" si="195"/>
        <v/>
      </c>
      <c r="HRO118" s="80" t="str">
        <f t="shared" si="195"/>
        <v/>
      </c>
      <c r="HRP118" s="80" t="str">
        <f t="shared" si="195"/>
        <v/>
      </c>
      <c r="HRQ118" s="80" t="str">
        <f t="shared" si="195"/>
        <v/>
      </c>
      <c r="HRR118" s="80" t="str">
        <f t="shared" si="195"/>
        <v/>
      </c>
      <c r="HRS118" s="80" t="str">
        <f t="shared" si="195"/>
        <v/>
      </c>
      <c r="HRT118" s="80" t="str">
        <f t="shared" si="195"/>
        <v/>
      </c>
      <c r="HRU118" s="80" t="str">
        <f t="shared" si="195"/>
        <v/>
      </c>
      <c r="HRV118" s="80" t="str">
        <f t="shared" si="195"/>
        <v/>
      </c>
      <c r="HRW118" s="80" t="str">
        <f t="shared" si="195"/>
        <v/>
      </c>
      <c r="HRX118" s="80" t="str">
        <f t="shared" si="195"/>
        <v/>
      </c>
      <c r="HRY118" s="80" t="str">
        <f t="shared" si="195"/>
        <v/>
      </c>
      <c r="HRZ118" s="80" t="str">
        <f t="shared" si="195"/>
        <v/>
      </c>
      <c r="HSA118" s="80" t="str">
        <f t="shared" si="195"/>
        <v/>
      </c>
      <c r="HSB118" s="80" t="str">
        <f t="shared" si="195"/>
        <v/>
      </c>
      <c r="HSC118" s="80" t="str">
        <f t="shared" si="195"/>
        <v/>
      </c>
      <c r="HSD118" s="80" t="str">
        <f t="shared" si="195"/>
        <v/>
      </c>
      <c r="HSE118" s="80" t="str">
        <f t="shared" si="195"/>
        <v/>
      </c>
      <c r="HSF118" s="80" t="str">
        <f t="shared" si="195"/>
        <v/>
      </c>
      <c r="HSG118" s="80" t="str">
        <f t="shared" si="195"/>
        <v/>
      </c>
      <c r="HSH118" s="80" t="str">
        <f t="shared" si="195"/>
        <v/>
      </c>
      <c r="HSI118" s="80" t="str">
        <f t="shared" si="195"/>
        <v/>
      </c>
      <c r="HSJ118" s="80" t="str">
        <f t="shared" si="195"/>
        <v/>
      </c>
      <c r="HSK118" s="80" t="str">
        <f t="shared" si="195"/>
        <v/>
      </c>
      <c r="HSL118" s="80" t="str">
        <f t="shared" si="195"/>
        <v/>
      </c>
      <c r="HSM118" s="80" t="str">
        <f t="shared" si="195"/>
        <v/>
      </c>
      <c r="HSN118" s="80" t="str">
        <f t="shared" si="195"/>
        <v/>
      </c>
      <c r="HSO118" s="80" t="str">
        <f t="shared" si="195"/>
        <v/>
      </c>
      <c r="HSP118" s="80" t="str">
        <f t="shared" si="195"/>
        <v/>
      </c>
      <c r="HSQ118" s="80" t="str">
        <f t="shared" si="195"/>
        <v/>
      </c>
      <c r="HSR118" s="80" t="str">
        <f t="shared" si="195"/>
        <v/>
      </c>
      <c r="HSS118" s="80" t="str">
        <f t="shared" si="195"/>
        <v/>
      </c>
      <c r="HST118" s="80" t="str">
        <f t="shared" si="195"/>
        <v/>
      </c>
      <c r="HSU118" s="80" t="str">
        <f t="shared" si="195"/>
        <v/>
      </c>
      <c r="HSV118" s="80" t="str">
        <f t="shared" si="195"/>
        <v/>
      </c>
      <c r="HSW118" s="80" t="str">
        <f t="shared" si="195"/>
        <v/>
      </c>
      <c r="HSX118" s="80" t="str">
        <f t="shared" si="195"/>
        <v/>
      </c>
      <c r="HSY118" s="80" t="str">
        <f t="shared" ref="HSY118:HVJ118" si="196">IF(ISNUMBER(outYear),HSY69+HSY75+HSY81+HSY115,"")</f>
        <v/>
      </c>
      <c r="HSZ118" s="80" t="str">
        <f t="shared" si="196"/>
        <v/>
      </c>
      <c r="HTA118" s="80" t="str">
        <f t="shared" si="196"/>
        <v/>
      </c>
      <c r="HTB118" s="80" t="str">
        <f t="shared" si="196"/>
        <v/>
      </c>
      <c r="HTC118" s="80" t="str">
        <f t="shared" si="196"/>
        <v/>
      </c>
      <c r="HTD118" s="80" t="str">
        <f t="shared" si="196"/>
        <v/>
      </c>
      <c r="HTE118" s="80" t="str">
        <f t="shared" si="196"/>
        <v/>
      </c>
      <c r="HTF118" s="80" t="str">
        <f t="shared" si="196"/>
        <v/>
      </c>
      <c r="HTG118" s="80" t="str">
        <f t="shared" si="196"/>
        <v/>
      </c>
      <c r="HTH118" s="80" t="str">
        <f t="shared" si="196"/>
        <v/>
      </c>
      <c r="HTI118" s="80" t="str">
        <f t="shared" si="196"/>
        <v/>
      </c>
      <c r="HTJ118" s="80" t="str">
        <f t="shared" si="196"/>
        <v/>
      </c>
      <c r="HTK118" s="80" t="str">
        <f t="shared" si="196"/>
        <v/>
      </c>
      <c r="HTL118" s="80" t="str">
        <f t="shared" si="196"/>
        <v/>
      </c>
      <c r="HTM118" s="80" t="str">
        <f t="shared" si="196"/>
        <v/>
      </c>
      <c r="HTN118" s="80" t="str">
        <f t="shared" si="196"/>
        <v/>
      </c>
      <c r="HTO118" s="80" t="str">
        <f t="shared" si="196"/>
        <v/>
      </c>
      <c r="HTP118" s="80" t="str">
        <f t="shared" si="196"/>
        <v/>
      </c>
      <c r="HTQ118" s="80" t="str">
        <f t="shared" si="196"/>
        <v/>
      </c>
      <c r="HTR118" s="80" t="str">
        <f t="shared" si="196"/>
        <v/>
      </c>
      <c r="HTS118" s="80" t="str">
        <f t="shared" si="196"/>
        <v/>
      </c>
      <c r="HTT118" s="80" t="str">
        <f t="shared" si="196"/>
        <v/>
      </c>
      <c r="HTU118" s="80" t="str">
        <f t="shared" si="196"/>
        <v/>
      </c>
      <c r="HTV118" s="80" t="str">
        <f t="shared" si="196"/>
        <v/>
      </c>
      <c r="HTW118" s="80" t="str">
        <f t="shared" si="196"/>
        <v/>
      </c>
      <c r="HTX118" s="80" t="str">
        <f t="shared" si="196"/>
        <v/>
      </c>
      <c r="HTY118" s="80" t="str">
        <f t="shared" si="196"/>
        <v/>
      </c>
      <c r="HTZ118" s="80" t="str">
        <f t="shared" si="196"/>
        <v/>
      </c>
      <c r="HUA118" s="80" t="str">
        <f t="shared" si="196"/>
        <v/>
      </c>
      <c r="HUB118" s="80" t="str">
        <f t="shared" si="196"/>
        <v/>
      </c>
      <c r="HUC118" s="80" t="str">
        <f t="shared" si="196"/>
        <v/>
      </c>
      <c r="HUD118" s="80" t="str">
        <f t="shared" si="196"/>
        <v/>
      </c>
      <c r="HUE118" s="80" t="str">
        <f t="shared" si="196"/>
        <v/>
      </c>
      <c r="HUF118" s="80" t="str">
        <f t="shared" si="196"/>
        <v/>
      </c>
      <c r="HUG118" s="80" t="str">
        <f t="shared" si="196"/>
        <v/>
      </c>
      <c r="HUH118" s="80" t="str">
        <f t="shared" si="196"/>
        <v/>
      </c>
      <c r="HUI118" s="80" t="str">
        <f t="shared" si="196"/>
        <v/>
      </c>
      <c r="HUJ118" s="80" t="str">
        <f t="shared" si="196"/>
        <v/>
      </c>
      <c r="HUK118" s="80" t="str">
        <f t="shared" si="196"/>
        <v/>
      </c>
      <c r="HUL118" s="80" t="str">
        <f t="shared" si="196"/>
        <v/>
      </c>
      <c r="HUM118" s="80" t="str">
        <f t="shared" si="196"/>
        <v/>
      </c>
      <c r="HUN118" s="80" t="str">
        <f t="shared" si="196"/>
        <v/>
      </c>
      <c r="HUO118" s="80" t="str">
        <f t="shared" si="196"/>
        <v/>
      </c>
      <c r="HUP118" s="80" t="str">
        <f t="shared" si="196"/>
        <v/>
      </c>
      <c r="HUQ118" s="80" t="str">
        <f t="shared" si="196"/>
        <v/>
      </c>
      <c r="HUR118" s="80" t="str">
        <f t="shared" si="196"/>
        <v/>
      </c>
      <c r="HUS118" s="80" t="str">
        <f t="shared" si="196"/>
        <v/>
      </c>
      <c r="HUT118" s="80" t="str">
        <f t="shared" si="196"/>
        <v/>
      </c>
      <c r="HUU118" s="80" t="str">
        <f t="shared" si="196"/>
        <v/>
      </c>
      <c r="HUV118" s="80" t="str">
        <f t="shared" si="196"/>
        <v/>
      </c>
      <c r="HUW118" s="80" t="str">
        <f t="shared" si="196"/>
        <v/>
      </c>
      <c r="HUX118" s="80" t="str">
        <f t="shared" si="196"/>
        <v/>
      </c>
      <c r="HUY118" s="80" t="str">
        <f t="shared" si="196"/>
        <v/>
      </c>
      <c r="HUZ118" s="80" t="str">
        <f t="shared" si="196"/>
        <v/>
      </c>
      <c r="HVA118" s="80" t="str">
        <f t="shared" si="196"/>
        <v/>
      </c>
      <c r="HVB118" s="80" t="str">
        <f t="shared" si="196"/>
        <v/>
      </c>
      <c r="HVC118" s="80" t="str">
        <f t="shared" si="196"/>
        <v/>
      </c>
      <c r="HVD118" s="80" t="str">
        <f t="shared" si="196"/>
        <v/>
      </c>
      <c r="HVE118" s="80" t="str">
        <f t="shared" si="196"/>
        <v/>
      </c>
      <c r="HVF118" s="80" t="str">
        <f t="shared" si="196"/>
        <v/>
      </c>
      <c r="HVG118" s="80" t="str">
        <f t="shared" si="196"/>
        <v/>
      </c>
      <c r="HVH118" s="80" t="str">
        <f t="shared" si="196"/>
        <v/>
      </c>
      <c r="HVI118" s="80" t="str">
        <f t="shared" si="196"/>
        <v/>
      </c>
      <c r="HVJ118" s="80" t="str">
        <f t="shared" si="196"/>
        <v/>
      </c>
      <c r="HVK118" s="80" t="str">
        <f t="shared" ref="HVK118:HXV118" si="197">IF(ISNUMBER(outYear),HVK69+HVK75+HVK81+HVK115,"")</f>
        <v/>
      </c>
      <c r="HVL118" s="80" t="str">
        <f t="shared" si="197"/>
        <v/>
      </c>
      <c r="HVM118" s="80" t="str">
        <f t="shared" si="197"/>
        <v/>
      </c>
      <c r="HVN118" s="80" t="str">
        <f t="shared" si="197"/>
        <v/>
      </c>
      <c r="HVO118" s="80" t="str">
        <f t="shared" si="197"/>
        <v/>
      </c>
      <c r="HVP118" s="80" t="str">
        <f t="shared" si="197"/>
        <v/>
      </c>
      <c r="HVQ118" s="80" t="str">
        <f t="shared" si="197"/>
        <v/>
      </c>
      <c r="HVR118" s="80" t="str">
        <f t="shared" si="197"/>
        <v/>
      </c>
      <c r="HVS118" s="80" t="str">
        <f t="shared" si="197"/>
        <v/>
      </c>
      <c r="HVT118" s="80" t="str">
        <f t="shared" si="197"/>
        <v/>
      </c>
      <c r="HVU118" s="80" t="str">
        <f t="shared" si="197"/>
        <v/>
      </c>
      <c r="HVV118" s="80" t="str">
        <f t="shared" si="197"/>
        <v/>
      </c>
      <c r="HVW118" s="80" t="str">
        <f t="shared" si="197"/>
        <v/>
      </c>
      <c r="HVX118" s="80" t="str">
        <f t="shared" si="197"/>
        <v/>
      </c>
      <c r="HVY118" s="80" t="str">
        <f t="shared" si="197"/>
        <v/>
      </c>
      <c r="HVZ118" s="80" t="str">
        <f t="shared" si="197"/>
        <v/>
      </c>
      <c r="HWA118" s="80" t="str">
        <f t="shared" si="197"/>
        <v/>
      </c>
      <c r="HWB118" s="80" t="str">
        <f t="shared" si="197"/>
        <v/>
      </c>
      <c r="HWC118" s="80" t="str">
        <f t="shared" si="197"/>
        <v/>
      </c>
      <c r="HWD118" s="80" t="str">
        <f t="shared" si="197"/>
        <v/>
      </c>
      <c r="HWE118" s="80" t="str">
        <f t="shared" si="197"/>
        <v/>
      </c>
      <c r="HWF118" s="80" t="str">
        <f t="shared" si="197"/>
        <v/>
      </c>
      <c r="HWG118" s="80" t="str">
        <f t="shared" si="197"/>
        <v/>
      </c>
      <c r="HWH118" s="80" t="str">
        <f t="shared" si="197"/>
        <v/>
      </c>
      <c r="HWI118" s="80" t="str">
        <f t="shared" si="197"/>
        <v/>
      </c>
      <c r="HWJ118" s="80" t="str">
        <f t="shared" si="197"/>
        <v/>
      </c>
      <c r="HWK118" s="80" t="str">
        <f t="shared" si="197"/>
        <v/>
      </c>
      <c r="HWL118" s="80" t="str">
        <f t="shared" si="197"/>
        <v/>
      </c>
      <c r="HWM118" s="80" t="str">
        <f t="shared" si="197"/>
        <v/>
      </c>
      <c r="HWN118" s="80" t="str">
        <f t="shared" si="197"/>
        <v/>
      </c>
      <c r="HWO118" s="80" t="str">
        <f t="shared" si="197"/>
        <v/>
      </c>
      <c r="HWP118" s="80" t="str">
        <f t="shared" si="197"/>
        <v/>
      </c>
      <c r="HWQ118" s="80" t="str">
        <f t="shared" si="197"/>
        <v/>
      </c>
      <c r="HWR118" s="80" t="str">
        <f t="shared" si="197"/>
        <v/>
      </c>
      <c r="HWS118" s="80" t="str">
        <f t="shared" si="197"/>
        <v/>
      </c>
      <c r="HWT118" s="80" t="str">
        <f t="shared" si="197"/>
        <v/>
      </c>
      <c r="HWU118" s="80" t="str">
        <f t="shared" si="197"/>
        <v/>
      </c>
      <c r="HWV118" s="80" t="str">
        <f t="shared" si="197"/>
        <v/>
      </c>
      <c r="HWW118" s="80" t="str">
        <f t="shared" si="197"/>
        <v/>
      </c>
      <c r="HWX118" s="80" t="str">
        <f t="shared" si="197"/>
        <v/>
      </c>
      <c r="HWY118" s="80" t="str">
        <f t="shared" si="197"/>
        <v/>
      </c>
      <c r="HWZ118" s="80" t="str">
        <f t="shared" si="197"/>
        <v/>
      </c>
      <c r="HXA118" s="80" t="str">
        <f t="shared" si="197"/>
        <v/>
      </c>
      <c r="HXB118" s="80" t="str">
        <f t="shared" si="197"/>
        <v/>
      </c>
      <c r="HXC118" s="80" t="str">
        <f t="shared" si="197"/>
        <v/>
      </c>
      <c r="HXD118" s="80" t="str">
        <f t="shared" si="197"/>
        <v/>
      </c>
      <c r="HXE118" s="80" t="str">
        <f t="shared" si="197"/>
        <v/>
      </c>
      <c r="HXF118" s="80" t="str">
        <f t="shared" si="197"/>
        <v/>
      </c>
      <c r="HXG118" s="80" t="str">
        <f t="shared" si="197"/>
        <v/>
      </c>
      <c r="HXH118" s="80" t="str">
        <f t="shared" si="197"/>
        <v/>
      </c>
      <c r="HXI118" s="80" t="str">
        <f t="shared" si="197"/>
        <v/>
      </c>
      <c r="HXJ118" s="80" t="str">
        <f t="shared" si="197"/>
        <v/>
      </c>
      <c r="HXK118" s="80" t="str">
        <f t="shared" si="197"/>
        <v/>
      </c>
      <c r="HXL118" s="80" t="str">
        <f t="shared" si="197"/>
        <v/>
      </c>
      <c r="HXM118" s="80" t="str">
        <f t="shared" si="197"/>
        <v/>
      </c>
      <c r="HXN118" s="80" t="str">
        <f t="shared" si="197"/>
        <v/>
      </c>
      <c r="HXO118" s="80" t="str">
        <f t="shared" si="197"/>
        <v/>
      </c>
      <c r="HXP118" s="80" t="str">
        <f t="shared" si="197"/>
        <v/>
      </c>
      <c r="HXQ118" s="80" t="str">
        <f t="shared" si="197"/>
        <v/>
      </c>
      <c r="HXR118" s="80" t="str">
        <f t="shared" si="197"/>
        <v/>
      </c>
      <c r="HXS118" s="80" t="str">
        <f t="shared" si="197"/>
        <v/>
      </c>
      <c r="HXT118" s="80" t="str">
        <f t="shared" si="197"/>
        <v/>
      </c>
      <c r="HXU118" s="80" t="str">
        <f t="shared" si="197"/>
        <v/>
      </c>
      <c r="HXV118" s="80" t="str">
        <f t="shared" si="197"/>
        <v/>
      </c>
      <c r="HXW118" s="80" t="str">
        <f t="shared" ref="HXW118:IAH118" si="198">IF(ISNUMBER(outYear),HXW69+HXW75+HXW81+HXW115,"")</f>
        <v/>
      </c>
      <c r="HXX118" s="80" t="str">
        <f t="shared" si="198"/>
        <v/>
      </c>
      <c r="HXY118" s="80" t="str">
        <f t="shared" si="198"/>
        <v/>
      </c>
      <c r="HXZ118" s="80" t="str">
        <f t="shared" si="198"/>
        <v/>
      </c>
      <c r="HYA118" s="80" t="str">
        <f t="shared" si="198"/>
        <v/>
      </c>
      <c r="HYB118" s="80" t="str">
        <f t="shared" si="198"/>
        <v/>
      </c>
      <c r="HYC118" s="80" t="str">
        <f t="shared" si="198"/>
        <v/>
      </c>
      <c r="HYD118" s="80" t="str">
        <f t="shared" si="198"/>
        <v/>
      </c>
      <c r="HYE118" s="80" t="str">
        <f t="shared" si="198"/>
        <v/>
      </c>
      <c r="HYF118" s="80" t="str">
        <f t="shared" si="198"/>
        <v/>
      </c>
      <c r="HYG118" s="80" t="str">
        <f t="shared" si="198"/>
        <v/>
      </c>
      <c r="HYH118" s="80" t="str">
        <f t="shared" si="198"/>
        <v/>
      </c>
      <c r="HYI118" s="80" t="str">
        <f t="shared" si="198"/>
        <v/>
      </c>
      <c r="HYJ118" s="80" t="str">
        <f t="shared" si="198"/>
        <v/>
      </c>
      <c r="HYK118" s="80" t="str">
        <f t="shared" si="198"/>
        <v/>
      </c>
      <c r="HYL118" s="80" t="str">
        <f t="shared" si="198"/>
        <v/>
      </c>
      <c r="HYM118" s="80" t="str">
        <f t="shared" si="198"/>
        <v/>
      </c>
      <c r="HYN118" s="80" t="str">
        <f t="shared" si="198"/>
        <v/>
      </c>
      <c r="HYO118" s="80" t="str">
        <f t="shared" si="198"/>
        <v/>
      </c>
      <c r="HYP118" s="80" t="str">
        <f t="shared" si="198"/>
        <v/>
      </c>
      <c r="HYQ118" s="80" t="str">
        <f t="shared" si="198"/>
        <v/>
      </c>
      <c r="HYR118" s="80" t="str">
        <f t="shared" si="198"/>
        <v/>
      </c>
      <c r="HYS118" s="80" t="str">
        <f t="shared" si="198"/>
        <v/>
      </c>
      <c r="HYT118" s="80" t="str">
        <f t="shared" si="198"/>
        <v/>
      </c>
      <c r="HYU118" s="80" t="str">
        <f t="shared" si="198"/>
        <v/>
      </c>
      <c r="HYV118" s="80" t="str">
        <f t="shared" si="198"/>
        <v/>
      </c>
      <c r="HYW118" s="80" t="str">
        <f t="shared" si="198"/>
        <v/>
      </c>
      <c r="HYX118" s="80" t="str">
        <f t="shared" si="198"/>
        <v/>
      </c>
      <c r="HYY118" s="80" t="str">
        <f t="shared" si="198"/>
        <v/>
      </c>
      <c r="HYZ118" s="80" t="str">
        <f t="shared" si="198"/>
        <v/>
      </c>
      <c r="HZA118" s="80" t="str">
        <f t="shared" si="198"/>
        <v/>
      </c>
      <c r="HZB118" s="80" t="str">
        <f t="shared" si="198"/>
        <v/>
      </c>
      <c r="HZC118" s="80" t="str">
        <f t="shared" si="198"/>
        <v/>
      </c>
      <c r="HZD118" s="80" t="str">
        <f t="shared" si="198"/>
        <v/>
      </c>
      <c r="HZE118" s="80" t="str">
        <f t="shared" si="198"/>
        <v/>
      </c>
      <c r="HZF118" s="80" t="str">
        <f t="shared" si="198"/>
        <v/>
      </c>
      <c r="HZG118" s="80" t="str">
        <f t="shared" si="198"/>
        <v/>
      </c>
      <c r="HZH118" s="80" t="str">
        <f t="shared" si="198"/>
        <v/>
      </c>
      <c r="HZI118" s="80" t="str">
        <f t="shared" si="198"/>
        <v/>
      </c>
      <c r="HZJ118" s="80" t="str">
        <f t="shared" si="198"/>
        <v/>
      </c>
      <c r="HZK118" s="80" t="str">
        <f t="shared" si="198"/>
        <v/>
      </c>
      <c r="HZL118" s="80" t="str">
        <f t="shared" si="198"/>
        <v/>
      </c>
      <c r="HZM118" s="80" t="str">
        <f t="shared" si="198"/>
        <v/>
      </c>
      <c r="HZN118" s="80" t="str">
        <f t="shared" si="198"/>
        <v/>
      </c>
      <c r="HZO118" s="80" t="str">
        <f t="shared" si="198"/>
        <v/>
      </c>
      <c r="HZP118" s="80" t="str">
        <f t="shared" si="198"/>
        <v/>
      </c>
      <c r="HZQ118" s="80" t="str">
        <f t="shared" si="198"/>
        <v/>
      </c>
      <c r="HZR118" s="80" t="str">
        <f t="shared" si="198"/>
        <v/>
      </c>
      <c r="HZS118" s="80" t="str">
        <f t="shared" si="198"/>
        <v/>
      </c>
      <c r="HZT118" s="80" t="str">
        <f t="shared" si="198"/>
        <v/>
      </c>
      <c r="HZU118" s="80" t="str">
        <f t="shared" si="198"/>
        <v/>
      </c>
      <c r="HZV118" s="80" t="str">
        <f t="shared" si="198"/>
        <v/>
      </c>
      <c r="HZW118" s="80" t="str">
        <f t="shared" si="198"/>
        <v/>
      </c>
      <c r="HZX118" s="80" t="str">
        <f t="shared" si="198"/>
        <v/>
      </c>
      <c r="HZY118" s="80" t="str">
        <f t="shared" si="198"/>
        <v/>
      </c>
      <c r="HZZ118" s="80" t="str">
        <f t="shared" si="198"/>
        <v/>
      </c>
      <c r="IAA118" s="80" t="str">
        <f t="shared" si="198"/>
        <v/>
      </c>
      <c r="IAB118" s="80" t="str">
        <f t="shared" si="198"/>
        <v/>
      </c>
      <c r="IAC118" s="80" t="str">
        <f t="shared" si="198"/>
        <v/>
      </c>
      <c r="IAD118" s="80" t="str">
        <f t="shared" si="198"/>
        <v/>
      </c>
      <c r="IAE118" s="80" t="str">
        <f t="shared" si="198"/>
        <v/>
      </c>
      <c r="IAF118" s="80" t="str">
        <f t="shared" si="198"/>
        <v/>
      </c>
      <c r="IAG118" s="80" t="str">
        <f t="shared" si="198"/>
        <v/>
      </c>
      <c r="IAH118" s="80" t="str">
        <f t="shared" si="198"/>
        <v/>
      </c>
      <c r="IAI118" s="80" t="str">
        <f t="shared" ref="IAI118:ICT118" si="199">IF(ISNUMBER(outYear),IAI69+IAI75+IAI81+IAI115,"")</f>
        <v/>
      </c>
      <c r="IAJ118" s="80" t="str">
        <f t="shared" si="199"/>
        <v/>
      </c>
      <c r="IAK118" s="80" t="str">
        <f t="shared" si="199"/>
        <v/>
      </c>
      <c r="IAL118" s="80" t="str">
        <f t="shared" si="199"/>
        <v/>
      </c>
      <c r="IAM118" s="80" t="str">
        <f t="shared" si="199"/>
        <v/>
      </c>
      <c r="IAN118" s="80" t="str">
        <f t="shared" si="199"/>
        <v/>
      </c>
      <c r="IAO118" s="80" t="str">
        <f t="shared" si="199"/>
        <v/>
      </c>
      <c r="IAP118" s="80" t="str">
        <f t="shared" si="199"/>
        <v/>
      </c>
      <c r="IAQ118" s="80" t="str">
        <f t="shared" si="199"/>
        <v/>
      </c>
      <c r="IAR118" s="80" t="str">
        <f t="shared" si="199"/>
        <v/>
      </c>
      <c r="IAS118" s="80" t="str">
        <f t="shared" si="199"/>
        <v/>
      </c>
      <c r="IAT118" s="80" t="str">
        <f t="shared" si="199"/>
        <v/>
      </c>
      <c r="IAU118" s="80" t="str">
        <f t="shared" si="199"/>
        <v/>
      </c>
      <c r="IAV118" s="80" t="str">
        <f t="shared" si="199"/>
        <v/>
      </c>
      <c r="IAW118" s="80" t="str">
        <f t="shared" si="199"/>
        <v/>
      </c>
      <c r="IAX118" s="80" t="str">
        <f t="shared" si="199"/>
        <v/>
      </c>
      <c r="IAY118" s="80" t="str">
        <f t="shared" si="199"/>
        <v/>
      </c>
      <c r="IAZ118" s="80" t="str">
        <f t="shared" si="199"/>
        <v/>
      </c>
      <c r="IBA118" s="80" t="str">
        <f t="shared" si="199"/>
        <v/>
      </c>
      <c r="IBB118" s="80" t="str">
        <f t="shared" si="199"/>
        <v/>
      </c>
      <c r="IBC118" s="80" t="str">
        <f t="shared" si="199"/>
        <v/>
      </c>
      <c r="IBD118" s="80" t="str">
        <f t="shared" si="199"/>
        <v/>
      </c>
      <c r="IBE118" s="80" t="str">
        <f t="shared" si="199"/>
        <v/>
      </c>
      <c r="IBF118" s="80" t="str">
        <f t="shared" si="199"/>
        <v/>
      </c>
      <c r="IBG118" s="80" t="str">
        <f t="shared" si="199"/>
        <v/>
      </c>
      <c r="IBH118" s="80" t="str">
        <f t="shared" si="199"/>
        <v/>
      </c>
      <c r="IBI118" s="80" t="str">
        <f t="shared" si="199"/>
        <v/>
      </c>
      <c r="IBJ118" s="80" t="str">
        <f t="shared" si="199"/>
        <v/>
      </c>
      <c r="IBK118" s="80" t="str">
        <f t="shared" si="199"/>
        <v/>
      </c>
      <c r="IBL118" s="80" t="str">
        <f t="shared" si="199"/>
        <v/>
      </c>
      <c r="IBM118" s="80" t="str">
        <f t="shared" si="199"/>
        <v/>
      </c>
      <c r="IBN118" s="80" t="str">
        <f t="shared" si="199"/>
        <v/>
      </c>
      <c r="IBO118" s="80" t="str">
        <f t="shared" si="199"/>
        <v/>
      </c>
      <c r="IBP118" s="80" t="str">
        <f t="shared" si="199"/>
        <v/>
      </c>
      <c r="IBQ118" s="80" t="str">
        <f t="shared" si="199"/>
        <v/>
      </c>
      <c r="IBR118" s="80" t="str">
        <f t="shared" si="199"/>
        <v/>
      </c>
      <c r="IBS118" s="80" t="str">
        <f t="shared" si="199"/>
        <v/>
      </c>
      <c r="IBT118" s="80" t="str">
        <f t="shared" si="199"/>
        <v/>
      </c>
      <c r="IBU118" s="80" t="str">
        <f t="shared" si="199"/>
        <v/>
      </c>
      <c r="IBV118" s="80" t="str">
        <f t="shared" si="199"/>
        <v/>
      </c>
      <c r="IBW118" s="80" t="str">
        <f t="shared" si="199"/>
        <v/>
      </c>
      <c r="IBX118" s="80" t="str">
        <f t="shared" si="199"/>
        <v/>
      </c>
      <c r="IBY118" s="80" t="str">
        <f t="shared" si="199"/>
        <v/>
      </c>
      <c r="IBZ118" s="80" t="str">
        <f t="shared" si="199"/>
        <v/>
      </c>
      <c r="ICA118" s="80" t="str">
        <f t="shared" si="199"/>
        <v/>
      </c>
      <c r="ICB118" s="80" t="str">
        <f t="shared" si="199"/>
        <v/>
      </c>
      <c r="ICC118" s="80" t="str">
        <f t="shared" si="199"/>
        <v/>
      </c>
      <c r="ICD118" s="80" t="str">
        <f t="shared" si="199"/>
        <v/>
      </c>
      <c r="ICE118" s="80" t="str">
        <f t="shared" si="199"/>
        <v/>
      </c>
      <c r="ICF118" s="80" t="str">
        <f t="shared" si="199"/>
        <v/>
      </c>
      <c r="ICG118" s="80" t="str">
        <f t="shared" si="199"/>
        <v/>
      </c>
      <c r="ICH118" s="80" t="str">
        <f t="shared" si="199"/>
        <v/>
      </c>
      <c r="ICI118" s="80" t="str">
        <f t="shared" si="199"/>
        <v/>
      </c>
      <c r="ICJ118" s="80" t="str">
        <f t="shared" si="199"/>
        <v/>
      </c>
      <c r="ICK118" s="80" t="str">
        <f t="shared" si="199"/>
        <v/>
      </c>
      <c r="ICL118" s="80" t="str">
        <f t="shared" si="199"/>
        <v/>
      </c>
      <c r="ICM118" s="80" t="str">
        <f t="shared" si="199"/>
        <v/>
      </c>
      <c r="ICN118" s="80" t="str">
        <f t="shared" si="199"/>
        <v/>
      </c>
      <c r="ICO118" s="80" t="str">
        <f t="shared" si="199"/>
        <v/>
      </c>
      <c r="ICP118" s="80" t="str">
        <f t="shared" si="199"/>
        <v/>
      </c>
      <c r="ICQ118" s="80" t="str">
        <f t="shared" si="199"/>
        <v/>
      </c>
      <c r="ICR118" s="80" t="str">
        <f t="shared" si="199"/>
        <v/>
      </c>
      <c r="ICS118" s="80" t="str">
        <f t="shared" si="199"/>
        <v/>
      </c>
      <c r="ICT118" s="80" t="str">
        <f t="shared" si="199"/>
        <v/>
      </c>
      <c r="ICU118" s="80" t="str">
        <f t="shared" ref="ICU118:IFF118" si="200">IF(ISNUMBER(outYear),ICU69+ICU75+ICU81+ICU115,"")</f>
        <v/>
      </c>
      <c r="ICV118" s="80" t="str">
        <f t="shared" si="200"/>
        <v/>
      </c>
      <c r="ICW118" s="80" t="str">
        <f t="shared" si="200"/>
        <v/>
      </c>
      <c r="ICX118" s="80" t="str">
        <f t="shared" si="200"/>
        <v/>
      </c>
      <c r="ICY118" s="80" t="str">
        <f t="shared" si="200"/>
        <v/>
      </c>
      <c r="ICZ118" s="80" t="str">
        <f t="shared" si="200"/>
        <v/>
      </c>
      <c r="IDA118" s="80" t="str">
        <f t="shared" si="200"/>
        <v/>
      </c>
      <c r="IDB118" s="80" t="str">
        <f t="shared" si="200"/>
        <v/>
      </c>
      <c r="IDC118" s="80" t="str">
        <f t="shared" si="200"/>
        <v/>
      </c>
      <c r="IDD118" s="80" t="str">
        <f t="shared" si="200"/>
        <v/>
      </c>
      <c r="IDE118" s="80" t="str">
        <f t="shared" si="200"/>
        <v/>
      </c>
      <c r="IDF118" s="80" t="str">
        <f t="shared" si="200"/>
        <v/>
      </c>
      <c r="IDG118" s="80" t="str">
        <f t="shared" si="200"/>
        <v/>
      </c>
      <c r="IDH118" s="80" t="str">
        <f t="shared" si="200"/>
        <v/>
      </c>
      <c r="IDI118" s="80" t="str">
        <f t="shared" si="200"/>
        <v/>
      </c>
      <c r="IDJ118" s="80" t="str">
        <f t="shared" si="200"/>
        <v/>
      </c>
      <c r="IDK118" s="80" t="str">
        <f t="shared" si="200"/>
        <v/>
      </c>
      <c r="IDL118" s="80" t="str">
        <f t="shared" si="200"/>
        <v/>
      </c>
      <c r="IDM118" s="80" t="str">
        <f t="shared" si="200"/>
        <v/>
      </c>
      <c r="IDN118" s="80" t="str">
        <f t="shared" si="200"/>
        <v/>
      </c>
      <c r="IDO118" s="80" t="str">
        <f t="shared" si="200"/>
        <v/>
      </c>
      <c r="IDP118" s="80" t="str">
        <f t="shared" si="200"/>
        <v/>
      </c>
      <c r="IDQ118" s="80" t="str">
        <f t="shared" si="200"/>
        <v/>
      </c>
      <c r="IDR118" s="80" t="str">
        <f t="shared" si="200"/>
        <v/>
      </c>
      <c r="IDS118" s="80" t="str">
        <f t="shared" si="200"/>
        <v/>
      </c>
      <c r="IDT118" s="80" t="str">
        <f t="shared" si="200"/>
        <v/>
      </c>
      <c r="IDU118" s="80" t="str">
        <f t="shared" si="200"/>
        <v/>
      </c>
      <c r="IDV118" s="80" t="str">
        <f t="shared" si="200"/>
        <v/>
      </c>
      <c r="IDW118" s="80" t="str">
        <f t="shared" si="200"/>
        <v/>
      </c>
      <c r="IDX118" s="80" t="str">
        <f t="shared" si="200"/>
        <v/>
      </c>
      <c r="IDY118" s="80" t="str">
        <f t="shared" si="200"/>
        <v/>
      </c>
      <c r="IDZ118" s="80" t="str">
        <f t="shared" si="200"/>
        <v/>
      </c>
      <c r="IEA118" s="80" t="str">
        <f t="shared" si="200"/>
        <v/>
      </c>
      <c r="IEB118" s="80" t="str">
        <f t="shared" si="200"/>
        <v/>
      </c>
      <c r="IEC118" s="80" t="str">
        <f t="shared" si="200"/>
        <v/>
      </c>
      <c r="IED118" s="80" t="str">
        <f t="shared" si="200"/>
        <v/>
      </c>
      <c r="IEE118" s="80" t="str">
        <f t="shared" si="200"/>
        <v/>
      </c>
      <c r="IEF118" s="80" t="str">
        <f t="shared" si="200"/>
        <v/>
      </c>
      <c r="IEG118" s="80" t="str">
        <f t="shared" si="200"/>
        <v/>
      </c>
      <c r="IEH118" s="80" t="str">
        <f t="shared" si="200"/>
        <v/>
      </c>
      <c r="IEI118" s="80" t="str">
        <f t="shared" si="200"/>
        <v/>
      </c>
      <c r="IEJ118" s="80" t="str">
        <f t="shared" si="200"/>
        <v/>
      </c>
      <c r="IEK118" s="80" t="str">
        <f t="shared" si="200"/>
        <v/>
      </c>
      <c r="IEL118" s="80" t="str">
        <f t="shared" si="200"/>
        <v/>
      </c>
      <c r="IEM118" s="80" t="str">
        <f t="shared" si="200"/>
        <v/>
      </c>
      <c r="IEN118" s="80" t="str">
        <f t="shared" si="200"/>
        <v/>
      </c>
      <c r="IEO118" s="80" t="str">
        <f t="shared" si="200"/>
        <v/>
      </c>
      <c r="IEP118" s="80" t="str">
        <f t="shared" si="200"/>
        <v/>
      </c>
      <c r="IEQ118" s="80" t="str">
        <f t="shared" si="200"/>
        <v/>
      </c>
      <c r="IER118" s="80" t="str">
        <f t="shared" si="200"/>
        <v/>
      </c>
      <c r="IES118" s="80" t="str">
        <f t="shared" si="200"/>
        <v/>
      </c>
      <c r="IET118" s="80" t="str">
        <f t="shared" si="200"/>
        <v/>
      </c>
      <c r="IEU118" s="80" t="str">
        <f t="shared" si="200"/>
        <v/>
      </c>
      <c r="IEV118" s="80" t="str">
        <f t="shared" si="200"/>
        <v/>
      </c>
      <c r="IEW118" s="80" t="str">
        <f t="shared" si="200"/>
        <v/>
      </c>
      <c r="IEX118" s="80" t="str">
        <f t="shared" si="200"/>
        <v/>
      </c>
      <c r="IEY118" s="80" t="str">
        <f t="shared" si="200"/>
        <v/>
      </c>
      <c r="IEZ118" s="80" t="str">
        <f t="shared" si="200"/>
        <v/>
      </c>
      <c r="IFA118" s="80" t="str">
        <f t="shared" si="200"/>
        <v/>
      </c>
      <c r="IFB118" s="80" t="str">
        <f t="shared" si="200"/>
        <v/>
      </c>
      <c r="IFC118" s="80" t="str">
        <f t="shared" si="200"/>
        <v/>
      </c>
      <c r="IFD118" s="80" t="str">
        <f t="shared" si="200"/>
        <v/>
      </c>
      <c r="IFE118" s="80" t="str">
        <f t="shared" si="200"/>
        <v/>
      </c>
      <c r="IFF118" s="80" t="str">
        <f t="shared" si="200"/>
        <v/>
      </c>
      <c r="IFG118" s="80" t="str">
        <f t="shared" ref="IFG118:IHR118" si="201">IF(ISNUMBER(outYear),IFG69+IFG75+IFG81+IFG115,"")</f>
        <v/>
      </c>
      <c r="IFH118" s="80" t="str">
        <f t="shared" si="201"/>
        <v/>
      </c>
      <c r="IFI118" s="80" t="str">
        <f t="shared" si="201"/>
        <v/>
      </c>
      <c r="IFJ118" s="80" t="str">
        <f t="shared" si="201"/>
        <v/>
      </c>
      <c r="IFK118" s="80" t="str">
        <f t="shared" si="201"/>
        <v/>
      </c>
      <c r="IFL118" s="80" t="str">
        <f t="shared" si="201"/>
        <v/>
      </c>
      <c r="IFM118" s="80" t="str">
        <f t="shared" si="201"/>
        <v/>
      </c>
      <c r="IFN118" s="80" t="str">
        <f t="shared" si="201"/>
        <v/>
      </c>
      <c r="IFO118" s="80" t="str">
        <f t="shared" si="201"/>
        <v/>
      </c>
      <c r="IFP118" s="80" t="str">
        <f t="shared" si="201"/>
        <v/>
      </c>
      <c r="IFQ118" s="80" t="str">
        <f t="shared" si="201"/>
        <v/>
      </c>
      <c r="IFR118" s="80" t="str">
        <f t="shared" si="201"/>
        <v/>
      </c>
      <c r="IFS118" s="80" t="str">
        <f t="shared" si="201"/>
        <v/>
      </c>
      <c r="IFT118" s="80" t="str">
        <f t="shared" si="201"/>
        <v/>
      </c>
      <c r="IFU118" s="80" t="str">
        <f t="shared" si="201"/>
        <v/>
      </c>
      <c r="IFV118" s="80" t="str">
        <f t="shared" si="201"/>
        <v/>
      </c>
      <c r="IFW118" s="80" t="str">
        <f t="shared" si="201"/>
        <v/>
      </c>
      <c r="IFX118" s="80" t="str">
        <f t="shared" si="201"/>
        <v/>
      </c>
      <c r="IFY118" s="80" t="str">
        <f t="shared" si="201"/>
        <v/>
      </c>
      <c r="IFZ118" s="80" t="str">
        <f t="shared" si="201"/>
        <v/>
      </c>
      <c r="IGA118" s="80" t="str">
        <f t="shared" si="201"/>
        <v/>
      </c>
      <c r="IGB118" s="80" t="str">
        <f t="shared" si="201"/>
        <v/>
      </c>
      <c r="IGC118" s="80" t="str">
        <f t="shared" si="201"/>
        <v/>
      </c>
      <c r="IGD118" s="80" t="str">
        <f t="shared" si="201"/>
        <v/>
      </c>
      <c r="IGE118" s="80" t="str">
        <f t="shared" si="201"/>
        <v/>
      </c>
      <c r="IGF118" s="80" t="str">
        <f t="shared" si="201"/>
        <v/>
      </c>
      <c r="IGG118" s="80" t="str">
        <f t="shared" si="201"/>
        <v/>
      </c>
      <c r="IGH118" s="80" t="str">
        <f t="shared" si="201"/>
        <v/>
      </c>
      <c r="IGI118" s="80" t="str">
        <f t="shared" si="201"/>
        <v/>
      </c>
      <c r="IGJ118" s="80" t="str">
        <f t="shared" si="201"/>
        <v/>
      </c>
      <c r="IGK118" s="80" t="str">
        <f t="shared" si="201"/>
        <v/>
      </c>
      <c r="IGL118" s="80" t="str">
        <f t="shared" si="201"/>
        <v/>
      </c>
      <c r="IGM118" s="80" t="str">
        <f t="shared" si="201"/>
        <v/>
      </c>
      <c r="IGN118" s="80" t="str">
        <f t="shared" si="201"/>
        <v/>
      </c>
      <c r="IGO118" s="80" t="str">
        <f t="shared" si="201"/>
        <v/>
      </c>
      <c r="IGP118" s="80" t="str">
        <f t="shared" si="201"/>
        <v/>
      </c>
      <c r="IGQ118" s="80" t="str">
        <f t="shared" si="201"/>
        <v/>
      </c>
      <c r="IGR118" s="80" t="str">
        <f t="shared" si="201"/>
        <v/>
      </c>
      <c r="IGS118" s="80" t="str">
        <f t="shared" si="201"/>
        <v/>
      </c>
      <c r="IGT118" s="80" t="str">
        <f t="shared" si="201"/>
        <v/>
      </c>
      <c r="IGU118" s="80" t="str">
        <f t="shared" si="201"/>
        <v/>
      </c>
      <c r="IGV118" s="80" t="str">
        <f t="shared" si="201"/>
        <v/>
      </c>
      <c r="IGW118" s="80" t="str">
        <f t="shared" si="201"/>
        <v/>
      </c>
      <c r="IGX118" s="80" t="str">
        <f t="shared" si="201"/>
        <v/>
      </c>
      <c r="IGY118" s="80" t="str">
        <f t="shared" si="201"/>
        <v/>
      </c>
      <c r="IGZ118" s="80" t="str">
        <f t="shared" si="201"/>
        <v/>
      </c>
      <c r="IHA118" s="80" t="str">
        <f t="shared" si="201"/>
        <v/>
      </c>
      <c r="IHB118" s="80" t="str">
        <f t="shared" si="201"/>
        <v/>
      </c>
      <c r="IHC118" s="80" t="str">
        <f t="shared" si="201"/>
        <v/>
      </c>
      <c r="IHD118" s="80" t="str">
        <f t="shared" si="201"/>
        <v/>
      </c>
      <c r="IHE118" s="80" t="str">
        <f t="shared" si="201"/>
        <v/>
      </c>
      <c r="IHF118" s="80" t="str">
        <f t="shared" si="201"/>
        <v/>
      </c>
      <c r="IHG118" s="80" t="str">
        <f t="shared" si="201"/>
        <v/>
      </c>
      <c r="IHH118" s="80" t="str">
        <f t="shared" si="201"/>
        <v/>
      </c>
      <c r="IHI118" s="80" t="str">
        <f t="shared" si="201"/>
        <v/>
      </c>
      <c r="IHJ118" s="80" t="str">
        <f t="shared" si="201"/>
        <v/>
      </c>
      <c r="IHK118" s="80" t="str">
        <f t="shared" si="201"/>
        <v/>
      </c>
      <c r="IHL118" s="80" t="str">
        <f t="shared" si="201"/>
        <v/>
      </c>
      <c r="IHM118" s="80" t="str">
        <f t="shared" si="201"/>
        <v/>
      </c>
      <c r="IHN118" s="80" t="str">
        <f t="shared" si="201"/>
        <v/>
      </c>
      <c r="IHO118" s="80" t="str">
        <f t="shared" si="201"/>
        <v/>
      </c>
      <c r="IHP118" s="80" t="str">
        <f t="shared" si="201"/>
        <v/>
      </c>
      <c r="IHQ118" s="80" t="str">
        <f t="shared" si="201"/>
        <v/>
      </c>
      <c r="IHR118" s="80" t="str">
        <f t="shared" si="201"/>
        <v/>
      </c>
      <c r="IHS118" s="80" t="str">
        <f t="shared" ref="IHS118:IKD118" si="202">IF(ISNUMBER(outYear),IHS69+IHS75+IHS81+IHS115,"")</f>
        <v/>
      </c>
      <c r="IHT118" s="80" t="str">
        <f t="shared" si="202"/>
        <v/>
      </c>
      <c r="IHU118" s="80" t="str">
        <f t="shared" si="202"/>
        <v/>
      </c>
      <c r="IHV118" s="80" t="str">
        <f t="shared" si="202"/>
        <v/>
      </c>
      <c r="IHW118" s="80" t="str">
        <f t="shared" si="202"/>
        <v/>
      </c>
      <c r="IHX118" s="80" t="str">
        <f t="shared" si="202"/>
        <v/>
      </c>
      <c r="IHY118" s="80" t="str">
        <f t="shared" si="202"/>
        <v/>
      </c>
      <c r="IHZ118" s="80" t="str">
        <f t="shared" si="202"/>
        <v/>
      </c>
      <c r="IIA118" s="80" t="str">
        <f t="shared" si="202"/>
        <v/>
      </c>
      <c r="IIB118" s="80" t="str">
        <f t="shared" si="202"/>
        <v/>
      </c>
      <c r="IIC118" s="80" t="str">
        <f t="shared" si="202"/>
        <v/>
      </c>
      <c r="IID118" s="80" t="str">
        <f t="shared" si="202"/>
        <v/>
      </c>
      <c r="IIE118" s="80" t="str">
        <f t="shared" si="202"/>
        <v/>
      </c>
      <c r="IIF118" s="80" t="str">
        <f t="shared" si="202"/>
        <v/>
      </c>
      <c r="IIG118" s="80" t="str">
        <f t="shared" si="202"/>
        <v/>
      </c>
      <c r="IIH118" s="80" t="str">
        <f t="shared" si="202"/>
        <v/>
      </c>
      <c r="III118" s="80" t="str">
        <f t="shared" si="202"/>
        <v/>
      </c>
      <c r="IIJ118" s="80" t="str">
        <f t="shared" si="202"/>
        <v/>
      </c>
      <c r="IIK118" s="80" t="str">
        <f t="shared" si="202"/>
        <v/>
      </c>
      <c r="IIL118" s="80" t="str">
        <f t="shared" si="202"/>
        <v/>
      </c>
      <c r="IIM118" s="80" t="str">
        <f t="shared" si="202"/>
        <v/>
      </c>
      <c r="IIN118" s="80" t="str">
        <f t="shared" si="202"/>
        <v/>
      </c>
      <c r="IIO118" s="80" t="str">
        <f t="shared" si="202"/>
        <v/>
      </c>
      <c r="IIP118" s="80" t="str">
        <f t="shared" si="202"/>
        <v/>
      </c>
      <c r="IIQ118" s="80" t="str">
        <f t="shared" si="202"/>
        <v/>
      </c>
      <c r="IIR118" s="80" t="str">
        <f t="shared" si="202"/>
        <v/>
      </c>
      <c r="IIS118" s="80" t="str">
        <f t="shared" si="202"/>
        <v/>
      </c>
      <c r="IIT118" s="80" t="str">
        <f t="shared" si="202"/>
        <v/>
      </c>
      <c r="IIU118" s="80" t="str">
        <f t="shared" si="202"/>
        <v/>
      </c>
      <c r="IIV118" s="80" t="str">
        <f t="shared" si="202"/>
        <v/>
      </c>
      <c r="IIW118" s="80" t="str">
        <f t="shared" si="202"/>
        <v/>
      </c>
      <c r="IIX118" s="80" t="str">
        <f t="shared" si="202"/>
        <v/>
      </c>
      <c r="IIY118" s="80" t="str">
        <f t="shared" si="202"/>
        <v/>
      </c>
      <c r="IIZ118" s="80" t="str">
        <f t="shared" si="202"/>
        <v/>
      </c>
      <c r="IJA118" s="80" t="str">
        <f t="shared" si="202"/>
        <v/>
      </c>
      <c r="IJB118" s="80" t="str">
        <f t="shared" si="202"/>
        <v/>
      </c>
      <c r="IJC118" s="80" t="str">
        <f t="shared" si="202"/>
        <v/>
      </c>
      <c r="IJD118" s="80" t="str">
        <f t="shared" si="202"/>
        <v/>
      </c>
      <c r="IJE118" s="80" t="str">
        <f t="shared" si="202"/>
        <v/>
      </c>
      <c r="IJF118" s="80" t="str">
        <f t="shared" si="202"/>
        <v/>
      </c>
      <c r="IJG118" s="80" t="str">
        <f t="shared" si="202"/>
        <v/>
      </c>
      <c r="IJH118" s="80" t="str">
        <f t="shared" si="202"/>
        <v/>
      </c>
      <c r="IJI118" s="80" t="str">
        <f t="shared" si="202"/>
        <v/>
      </c>
      <c r="IJJ118" s="80" t="str">
        <f t="shared" si="202"/>
        <v/>
      </c>
      <c r="IJK118" s="80" t="str">
        <f t="shared" si="202"/>
        <v/>
      </c>
      <c r="IJL118" s="80" t="str">
        <f t="shared" si="202"/>
        <v/>
      </c>
      <c r="IJM118" s="80" t="str">
        <f t="shared" si="202"/>
        <v/>
      </c>
      <c r="IJN118" s="80" t="str">
        <f t="shared" si="202"/>
        <v/>
      </c>
      <c r="IJO118" s="80" t="str">
        <f t="shared" si="202"/>
        <v/>
      </c>
      <c r="IJP118" s="80" t="str">
        <f t="shared" si="202"/>
        <v/>
      </c>
      <c r="IJQ118" s="80" t="str">
        <f t="shared" si="202"/>
        <v/>
      </c>
      <c r="IJR118" s="80" t="str">
        <f t="shared" si="202"/>
        <v/>
      </c>
      <c r="IJS118" s="80" t="str">
        <f t="shared" si="202"/>
        <v/>
      </c>
      <c r="IJT118" s="80" t="str">
        <f t="shared" si="202"/>
        <v/>
      </c>
      <c r="IJU118" s="80" t="str">
        <f t="shared" si="202"/>
        <v/>
      </c>
      <c r="IJV118" s="80" t="str">
        <f t="shared" si="202"/>
        <v/>
      </c>
      <c r="IJW118" s="80" t="str">
        <f t="shared" si="202"/>
        <v/>
      </c>
      <c r="IJX118" s="80" t="str">
        <f t="shared" si="202"/>
        <v/>
      </c>
      <c r="IJY118" s="80" t="str">
        <f t="shared" si="202"/>
        <v/>
      </c>
      <c r="IJZ118" s="80" t="str">
        <f t="shared" si="202"/>
        <v/>
      </c>
      <c r="IKA118" s="80" t="str">
        <f t="shared" si="202"/>
        <v/>
      </c>
      <c r="IKB118" s="80" t="str">
        <f t="shared" si="202"/>
        <v/>
      </c>
      <c r="IKC118" s="80" t="str">
        <f t="shared" si="202"/>
        <v/>
      </c>
      <c r="IKD118" s="80" t="str">
        <f t="shared" si="202"/>
        <v/>
      </c>
      <c r="IKE118" s="80" t="str">
        <f t="shared" ref="IKE118:IMP118" si="203">IF(ISNUMBER(outYear),IKE69+IKE75+IKE81+IKE115,"")</f>
        <v/>
      </c>
      <c r="IKF118" s="80" t="str">
        <f t="shared" si="203"/>
        <v/>
      </c>
      <c r="IKG118" s="80" t="str">
        <f t="shared" si="203"/>
        <v/>
      </c>
      <c r="IKH118" s="80" t="str">
        <f t="shared" si="203"/>
        <v/>
      </c>
      <c r="IKI118" s="80" t="str">
        <f t="shared" si="203"/>
        <v/>
      </c>
      <c r="IKJ118" s="80" t="str">
        <f t="shared" si="203"/>
        <v/>
      </c>
      <c r="IKK118" s="80" t="str">
        <f t="shared" si="203"/>
        <v/>
      </c>
      <c r="IKL118" s="80" t="str">
        <f t="shared" si="203"/>
        <v/>
      </c>
      <c r="IKM118" s="80" t="str">
        <f t="shared" si="203"/>
        <v/>
      </c>
      <c r="IKN118" s="80" t="str">
        <f t="shared" si="203"/>
        <v/>
      </c>
      <c r="IKO118" s="80" t="str">
        <f t="shared" si="203"/>
        <v/>
      </c>
      <c r="IKP118" s="80" t="str">
        <f t="shared" si="203"/>
        <v/>
      </c>
      <c r="IKQ118" s="80" t="str">
        <f t="shared" si="203"/>
        <v/>
      </c>
      <c r="IKR118" s="80" t="str">
        <f t="shared" si="203"/>
        <v/>
      </c>
      <c r="IKS118" s="80" t="str">
        <f t="shared" si="203"/>
        <v/>
      </c>
      <c r="IKT118" s="80" t="str">
        <f t="shared" si="203"/>
        <v/>
      </c>
      <c r="IKU118" s="80" t="str">
        <f t="shared" si="203"/>
        <v/>
      </c>
      <c r="IKV118" s="80" t="str">
        <f t="shared" si="203"/>
        <v/>
      </c>
      <c r="IKW118" s="80" t="str">
        <f t="shared" si="203"/>
        <v/>
      </c>
      <c r="IKX118" s="80" t="str">
        <f t="shared" si="203"/>
        <v/>
      </c>
      <c r="IKY118" s="80" t="str">
        <f t="shared" si="203"/>
        <v/>
      </c>
      <c r="IKZ118" s="80" t="str">
        <f t="shared" si="203"/>
        <v/>
      </c>
      <c r="ILA118" s="80" t="str">
        <f t="shared" si="203"/>
        <v/>
      </c>
      <c r="ILB118" s="80" t="str">
        <f t="shared" si="203"/>
        <v/>
      </c>
      <c r="ILC118" s="80" t="str">
        <f t="shared" si="203"/>
        <v/>
      </c>
      <c r="ILD118" s="80" t="str">
        <f t="shared" si="203"/>
        <v/>
      </c>
      <c r="ILE118" s="80" t="str">
        <f t="shared" si="203"/>
        <v/>
      </c>
      <c r="ILF118" s="80" t="str">
        <f t="shared" si="203"/>
        <v/>
      </c>
      <c r="ILG118" s="80" t="str">
        <f t="shared" si="203"/>
        <v/>
      </c>
      <c r="ILH118" s="80" t="str">
        <f t="shared" si="203"/>
        <v/>
      </c>
      <c r="ILI118" s="80" t="str">
        <f t="shared" si="203"/>
        <v/>
      </c>
      <c r="ILJ118" s="80" t="str">
        <f t="shared" si="203"/>
        <v/>
      </c>
      <c r="ILK118" s="80" t="str">
        <f t="shared" si="203"/>
        <v/>
      </c>
      <c r="ILL118" s="80" t="str">
        <f t="shared" si="203"/>
        <v/>
      </c>
      <c r="ILM118" s="80" t="str">
        <f t="shared" si="203"/>
        <v/>
      </c>
      <c r="ILN118" s="80" t="str">
        <f t="shared" si="203"/>
        <v/>
      </c>
      <c r="ILO118" s="80" t="str">
        <f t="shared" si="203"/>
        <v/>
      </c>
      <c r="ILP118" s="80" t="str">
        <f t="shared" si="203"/>
        <v/>
      </c>
      <c r="ILQ118" s="80" t="str">
        <f t="shared" si="203"/>
        <v/>
      </c>
      <c r="ILR118" s="80" t="str">
        <f t="shared" si="203"/>
        <v/>
      </c>
      <c r="ILS118" s="80" t="str">
        <f t="shared" si="203"/>
        <v/>
      </c>
      <c r="ILT118" s="80" t="str">
        <f t="shared" si="203"/>
        <v/>
      </c>
      <c r="ILU118" s="80" t="str">
        <f t="shared" si="203"/>
        <v/>
      </c>
      <c r="ILV118" s="80" t="str">
        <f t="shared" si="203"/>
        <v/>
      </c>
      <c r="ILW118" s="80" t="str">
        <f t="shared" si="203"/>
        <v/>
      </c>
      <c r="ILX118" s="80" t="str">
        <f t="shared" si="203"/>
        <v/>
      </c>
      <c r="ILY118" s="80" t="str">
        <f t="shared" si="203"/>
        <v/>
      </c>
      <c r="ILZ118" s="80" t="str">
        <f t="shared" si="203"/>
        <v/>
      </c>
      <c r="IMA118" s="80" t="str">
        <f t="shared" si="203"/>
        <v/>
      </c>
      <c r="IMB118" s="80" t="str">
        <f t="shared" si="203"/>
        <v/>
      </c>
      <c r="IMC118" s="80" t="str">
        <f t="shared" si="203"/>
        <v/>
      </c>
      <c r="IMD118" s="80" t="str">
        <f t="shared" si="203"/>
        <v/>
      </c>
      <c r="IME118" s="80" t="str">
        <f t="shared" si="203"/>
        <v/>
      </c>
      <c r="IMF118" s="80" t="str">
        <f t="shared" si="203"/>
        <v/>
      </c>
      <c r="IMG118" s="80" t="str">
        <f t="shared" si="203"/>
        <v/>
      </c>
      <c r="IMH118" s="80" t="str">
        <f t="shared" si="203"/>
        <v/>
      </c>
      <c r="IMI118" s="80" t="str">
        <f t="shared" si="203"/>
        <v/>
      </c>
      <c r="IMJ118" s="80" t="str">
        <f t="shared" si="203"/>
        <v/>
      </c>
      <c r="IMK118" s="80" t="str">
        <f t="shared" si="203"/>
        <v/>
      </c>
      <c r="IML118" s="80" t="str">
        <f t="shared" si="203"/>
        <v/>
      </c>
      <c r="IMM118" s="80" t="str">
        <f t="shared" si="203"/>
        <v/>
      </c>
      <c r="IMN118" s="80" t="str">
        <f t="shared" si="203"/>
        <v/>
      </c>
      <c r="IMO118" s="80" t="str">
        <f t="shared" si="203"/>
        <v/>
      </c>
      <c r="IMP118" s="80" t="str">
        <f t="shared" si="203"/>
        <v/>
      </c>
      <c r="IMQ118" s="80" t="str">
        <f t="shared" ref="IMQ118:IPB118" si="204">IF(ISNUMBER(outYear),IMQ69+IMQ75+IMQ81+IMQ115,"")</f>
        <v/>
      </c>
      <c r="IMR118" s="80" t="str">
        <f t="shared" si="204"/>
        <v/>
      </c>
      <c r="IMS118" s="80" t="str">
        <f t="shared" si="204"/>
        <v/>
      </c>
      <c r="IMT118" s="80" t="str">
        <f t="shared" si="204"/>
        <v/>
      </c>
      <c r="IMU118" s="80" t="str">
        <f t="shared" si="204"/>
        <v/>
      </c>
      <c r="IMV118" s="80" t="str">
        <f t="shared" si="204"/>
        <v/>
      </c>
      <c r="IMW118" s="80" t="str">
        <f t="shared" si="204"/>
        <v/>
      </c>
      <c r="IMX118" s="80" t="str">
        <f t="shared" si="204"/>
        <v/>
      </c>
      <c r="IMY118" s="80" t="str">
        <f t="shared" si="204"/>
        <v/>
      </c>
      <c r="IMZ118" s="80" t="str">
        <f t="shared" si="204"/>
        <v/>
      </c>
      <c r="INA118" s="80" t="str">
        <f t="shared" si="204"/>
        <v/>
      </c>
      <c r="INB118" s="80" t="str">
        <f t="shared" si="204"/>
        <v/>
      </c>
      <c r="INC118" s="80" t="str">
        <f t="shared" si="204"/>
        <v/>
      </c>
      <c r="IND118" s="80" t="str">
        <f t="shared" si="204"/>
        <v/>
      </c>
      <c r="INE118" s="80" t="str">
        <f t="shared" si="204"/>
        <v/>
      </c>
      <c r="INF118" s="80" t="str">
        <f t="shared" si="204"/>
        <v/>
      </c>
      <c r="ING118" s="80" t="str">
        <f t="shared" si="204"/>
        <v/>
      </c>
      <c r="INH118" s="80" t="str">
        <f t="shared" si="204"/>
        <v/>
      </c>
      <c r="INI118" s="80" t="str">
        <f t="shared" si="204"/>
        <v/>
      </c>
      <c r="INJ118" s="80" t="str">
        <f t="shared" si="204"/>
        <v/>
      </c>
      <c r="INK118" s="80" t="str">
        <f t="shared" si="204"/>
        <v/>
      </c>
      <c r="INL118" s="80" t="str">
        <f t="shared" si="204"/>
        <v/>
      </c>
      <c r="INM118" s="80" t="str">
        <f t="shared" si="204"/>
        <v/>
      </c>
      <c r="INN118" s="80" t="str">
        <f t="shared" si="204"/>
        <v/>
      </c>
      <c r="INO118" s="80" t="str">
        <f t="shared" si="204"/>
        <v/>
      </c>
      <c r="INP118" s="80" t="str">
        <f t="shared" si="204"/>
        <v/>
      </c>
      <c r="INQ118" s="80" t="str">
        <f t="shared" si="204"/>
        <v/>
      </c>
      <c r="INR118" s="80" t="str">
        <f t="shared" si="204"/>
        <v/>
      </c>
      <c r="INS118" s="80" t="str">
        <f t="shared" si="204"/>
        <v/>
      </c>
      <c r="INT118" s="80" t="str">
        <f t="shared" si="204"/>
        <v/>
      </c>
      <c r="INU118" s="80" t="str">
        <f t="shared" si="204"/>
        <v/>
      </c>
      <c r="INV118" s="80" t="str">
        <f t="shared" si="204"/>
        <v/>
      </c>
      <c r="INW118" s="80" t="str">
        <f t="shared" si="204"/>
        <v/>
      </c>
      <c r="INX118" s="80" t="str">
        <f t="shared" si="204"/>
        <v/>
      </c>
      <c r="INY118" s="80" t="str">
        <f t="shared" si="204"/>
        <v/>
      </c>
      <c r="INZ118" s="80" t="str">
        <f t="shared" si="204"/>
        <v/>
      </c>
      <c r="IOA118" s="80" t="str">
        <f t="shared" si="204"/>
        <v/>
      </c>
      <c r="IOB118" s="80" t="str">
        <f t="shared" si="204"/>
        <v/>
      </c>
      <c r="IOC118" s="80" t="str">
        <f t="shared" si="204"/>
        <v/>
      </c>
      <c r="IOD118" s="80" t="str">
        <f t="shared" si="204"/>
        <v/>
      </c>
      <c r="IOE118" s="80" t="str">
        <f t="shared" si="204"/>
        <v/>
      </c>
      <c r="IOF118" s="80" t="str">
        <f t="shared" si="204"/>
        <v/>
      </c>
      <c r="IOG118" s="80" t="str">
        <f t="shared" si="204"/>
        <v/>
      </c>
      <c r="IOH118" s="80" t="str">
        <f t="shared" si="204"/>
        <v/>
      </c>
      <c r="IOI118" s="80" t="str">
        <f t="shared" si="204"/>
        <v/>
      </c>
      <c r="IOJ118" s="80" t="str">
        <f t="shared" si="204"/>
        <v/>
      </c>
      <c r="IOK118" s="80" t="str">
        <f t="shared" si="204"/>
        <v/>
      </c>
      <c r="IOL118" s="80" t="str">
        <f t="shared" si="204"/>
        <v/>
      </c>
      <c r="IOM118" s="80" t="str">
        <f t="shared" si="204"/>
        <v/>
      </c>
      <c r="ION118" s="80" t="str">
        <f t="shared" si="204"/>
        <v/>
      </c>
      <c r="IOO118" s="80" t="str">
        <f t="shared" si="204"/>
        <v/>
      </c>
      <c r="IOP118" s="80" t="str">
        <f t="shared" si="204"/>
        <v/>
      </c>
      <c r="IOQ118" s="80" t="str">
        <f t="shared" si="204"/>
        <v/>
      </c>
      <c r="IOR118" s="80" t="str">
        <f t="shared" si="204"/>
        <v/>
      </c>
      <c r="IOS118" s="80" t="str">
        <f t="shared" si="204"/>
        <v/>
      </c>
      <c r="IOT118" s="80" t="str">
        <f t="shared" si="204"/>
        <v/>
      </c>
      <c r="IOU118" s="80" t="str">
        <f t="shared" si="204"/>
        <v/>
      </c>
      <c r="IOV118" s="80" t="str">
        <f t="shared" si="204"/>
        <v/>
      </c>
      <c r="IOW118" s="80" t="str">
        <f t="shared" si="204"/>
        <v/>
      </c>
      <c r="IOX118" s="80" t="str">
        <f t="shared" si="204"/>
        <v/>
      </c>
      <c r="IOY118" s="80" t="str">
        <f t="shared" si="204"/>
        <v/>
      </c>
      <c r="IOZ118" s="80" t="str">
        <f t="shared" si="204"/>
        <v/>
      </c>
      <c r="IPA118" s="80" t="str">
        <f t="shared" si="204"/>
        <v/>
      </c>
      <c r="IPB118" s="80" t="str">
        <f t="shared" si="204"/>
        <v/>
      </c>
      <c r="IPC118" s="80" t="str">
        <f t="shared" ref="IPC118:IRN118" si="205">IF(ISNUMBER(outYear),IPC69+IPC75+IPC81+IPC115,"")</f>
        <v/>
      </c>
      <c r="IPD118" s="80" t="str">
        <f t="shared" si="205"/>
        <v/>
      </c>
      <c r="IPE118" s="80" t="str">
        <f t="shared" si="205"/>
        <v/>
      </c>
      <c r="IPF118" s="80" t="str">
        <f t="shared" si="205"/>
        <v/>
      </c>
      <c r="IPG118" s="80" t="str">
        <f t="shared" si="205"/>
        <v/>
      </c>
      <c r="IPH118" s="80" t="str">
        <f t="shared" si="205"/>
        <v/>
      </c>
      <c r="IPI118" s="80" t="str">
        <f t="shared" si="205"/>
        <v/>
      </c>
      <c r="IPJ118" s="80" t="str">
        <f t="shared" si="205"/>
        <v/>
      </c>
      <c r="IPK118" s="80" t="str">
        <f t="shared" si="205"/>
        <v/>
      </c>
      <c r="IPL118" s="80" t="str">
        <f t="shared" si="205"/>
        <v/>
      </c>
      <c r="IPM118" s="80" t="str">
        <f t="shared" si="205"/>
        <v/>
      </c>
      <c r="IPN118" s="80" t="str">
        <f t="shared" si="205"/>
        <v/>
      </c>
      <c r="IPO118" s="80" t="str">
        <f t="shared" si="205"/>
        <v/>
      </c>
      <c r="IPP118" s="80" t="str">
        <f t="shared" si="205"/>
        <v/>
      </c>
      <c r="IPQ118" s="80" t="str">
        <f t="shared" si="205"/>
        <v/>
      </c>
      <c r="IPR118" s="80" t="str">
        <f t="shared" si="205"/>
        <v/>
      </c>
      <c r="IPS118" s="80" t="str">
        <f t="shared" si="205"/>
        <v/>
      </c>
      <c r="IPT118" s="80" t="str">
        <f t="shared" si="205"/>
        <v/>
      </c>
      <c r="IPU118" s="80" t="str">
        <f t="shared" si="205"/>
        <v/>
      </c>
      <c r="IPV118" s="80" t="str">
        <f t="shared" si="205"/>
        <v/>
      </c>
      <c r="IPW118" s="80" t="str">
        <f t="shared" si="205"/>
        <v/>
      </c>
      <c r="IPX118" s="80" t="str">
        <f t="shared" si="205"/>
        <v/>
      </c>
      <c r="IPY118" s="80" t="str">
        <f t="shared" si="205"/>
        <v/>
      </c>
      <c r="IPZ118" s="80" t="str">
        <f t="shared" si="205"/>
        <v/>
      </c>
      <c r="IQA118" s="80" t="str">
        <f t="shared" si="205"/>
        <v/>
      </c>
      <c r="IQB118" s="80" t="str">
        <f t="shared" si="205"/>
        <v/>
      </c>
      <c r="IQC118" s="80" t="str">
        <f t="shared" si="205"/>
        <v/>
      </c>
      <c r="IQD118" s="80" t="str">
        <f t="shared" si="205"/>
        <v/>
      </c>
      <c r="IQE118" s="80" t="str">
        <f t="shared" si="205"/>
        <v/>
      </c>
      <c r="IQF118" s="80" t="str">
        <f t="shared" si="205"/>
        <v/>
      </c>
      <c r="IQG118" s="80" t="str">
        <f t="shared" si="205"/>
        <v/>
      </c>
      <c r="IQH118" s="80" t="str">
        <f t="shared" si="205"/>
        <v/>
      </c>
      <c r="IQI118" s="80" t="str">
        <f t="shared" si="205"/>
        <v/>
      </c>
      <c r="IQJ118" s="80" t="str">
        <f t="shared" si="205"/>
        <v/>
      </c>
      <c r="IQK118" s="80" t="str">
        <f t="shared" si="205"/>
        <v/>
      </c>
      <c r="IQL118" s="80" t="str">
        <f t="shared" si="205"/>
        <v/>
      </c>
      <c r="IQM118" s="80" t="str">
        <f t="shared" si="205"/>
        <v/>
      </c>
      <c r="IQN118" s="80" t="str">
        <f t="shared" si="205"/>
        <v/>
      </c>
      <c r="IQO118" s="80" t="str">
        <f t="shared" si="205"/>
        <v/>
      </c>
      <c r="IQP118" s="80" t="str">
        <f t="shared" si="205"/>
        <v/>
      </c>
      <c r="IQQ118" s="80" t="str">
        <f t="shared" si="205"/>
        <v/>
      </c>
      <c r="IQR118" s="80" t="str">
        <f t="shared" si="205"/>
        <v/>
      </c>
      <c r="IQS118" s="80" t="str">
        <f t="shared" si="205"/>
        <v/>
      </c>
      <c r="IQT118" s="80" t="str">
        <f t="shared" si="205"/>
        <v/>
      </c>
      <c r="IQU118" s="80" t="str">
        <f t="shared" si="205"/>
        <v/>
      </c>
      <c r="IQV118" s="80" t="str">
        <f t="shared" si="205"/>
        <v/>
      </c>
      <c r="IQW118" s="80" t="str">
        <f t="shared" si="205"/>
        <v/>
      </c>
      <c r="IQX118" s="80" t="str">
        <f t="shared" si="205"/>
        <v/>
      </c>
      <c r="IQY118" s="80" t="str">
        <f t="shared" si="205"/>
        <v/>
      </c>
      <c r="IQZ118" s="80" t="str">
        <f t="shared" si="205"/>
        <v/>
      </c>
      <c r="IRA118" s="80" t="str">
        <f t="shared" si="205"/>
        <v/>
      </c>
      <c r="IRB118" s="80" t="str">
        <f t="shared" si="205"/>
        <v/>
      </c>
      <c r="IRC118" s="80" t="str">
        <f t="shared" si="205"/>
        <v/>
      </c>
      <c r="IRD118" s="80" t="str">
        <f t="shared" si="205"/>
        <v/>
      </c>
      <c r="IRE118" s="80" t="str">
        <f t="shared" si="205"/>
        <v/>
      </c>
      <c r="IRF118" s="80" t="str">
        <f t="shared" si="205"/>
        <v/>
      </c>
      <c r="IRG118" s="80" t="str">
        <f t="shared" si="205"/>
        <v/>
      </c>
      <c r="IRH118" s="80" t="str">
        <f t="shared" si="205"/>
        <v/>
      </c>
      <c r="IRI118" s="80" t="str">
        <f t="shared" si="205"/>
        <v/>
      </c>
      <c r="IRJ118" s="80" t="str">
        <f t="shared" si="205"/>
        <v/>
      </c>
      <c r="IRK118" s="80" t="str">
        <f t="shared" si="205"/>
        <v/>
      </c>
      <c r="IRL118" s="80" t="str">
        <f t="shared" si="205"/>
        <v/>
      </c>
      <c r="IRM118" s="80" t="str">
        <f t="shared" si="205"/>
        <v/>
      </c>
      <c r="IRN118" s="80" t="str">
        <f t="shared" si="205"/>
        <v/>
      </c>
      <c r="IRO118" s="80" t="str">
        <f t="shared" ref="IRO118:ITZ118" si="206">IF(ISNUMBER(outYear),IRO69+IRO75+IRO81+IRO115,"")</f>
        <v/>
      </c>
      <c r="IRP118" s="80" t="str">
        <f t="shared" si="206"/>
        <v/>
      </c>
      <c r="IRQ118" s="80" t="str">
        <f t="shared" si="206"/>
        <v/>
      </c>
      <c r="IRR118" s="80" t="str">
        <f t="shared" si="206"/>
        <v/>
      </c>
      <c r="IRS118" s="80" t="str">
        <f t="shared" si="206"/>
        <v/>
      </c>
      <c r="IRT118" s="80" t="str">
        <f t="shared" si="206"/>
        <v/>
      </c>
      <c r="IRU118" s="80" t="str">
        <f t="shared" si="206"/>
        <v/>
      </c>
      <c r="IRV118" s="80" t="str">
        <f t="shared" si="206"/>
        <v/>
      </c>
      <c r="IRW118" s="80" t="str">
        <f t="shared" si="206"/>
        <v/>
      </c>
      <c r="IRX118" s="80" t="str">
        <f t="shared" si="206"/>
        <v/>
      </c>
      <c r="IRY118" s="80" t="str">
        <f t="shared" si="206"/>
        <v/>
      </c>
      <c r="IRZ118" s="80" t="str">
        <f t="shared" si="206"/>
        <v/>
      </c>
      <c r="ISA118" s="80" t="str">
        <f t="shared" si="206"/>
        <v/>
      </c>
      <c r="ISB118" s="80" t="str">
        <f t="shared" si="206"/>
        <v/>
      </c>
      <c r="ISC118" s="80" t="str">
        <f t="shared" si="206"/>
        <v/>
      </c>
      <c r="ISD118" s="80" t="str">
        <f t="shared" si="206"/>
        <v/>
      </c>
      <c r="ISE118" s="80" t="str">
        <f t="shared" si="206"/>
        <v/>
      </c>
      <c r="ISF118" s="80" t="str">
        <f t="shared" si="206"/>
        <v/>
      </c>
      <c r="ISG118" s="80" t="str">
        <f t="shared" si="206"/>
        <v/>
      </c>
      <c r="ISH118" s="80" t="str">
        <f t="shared" si="206"/>
        <v/>
      </c>
      <c r="ISI118" s="80" t="str">
        <f t="shared" si="206"/>
        <v/>
      </c>
      <c r="ISJ118" s="80" t="str">
        <f t="shared" si="206"/>
        <v/>
      </c>
      <c r="ISK118" s="80" t="str">
        <f t="shared" si="206"/>
        <v/>
      </c>
      <c r="ISL118" s="80" t="str">
        <f t="shared" si="206"/>
        <v/>
      </c>
      <c r="ISM118" s="80" t="str">
        <f t="shared" si="206"/>
        <v/>
      </c>
      <c r="ISN118" s="80" t="str">
        <f t="shared" si="206"/>
        <v/>
      </c>
      <c r="ISO118" s="80" t="str">
        <f t="shared" si="206"/>
        <v/>
      </c>
      <c r="ISP118" s="80" t="str">
        <f t="shared" si="206"/>
        <v/>
      </c>
      <c r="ISQ118" s="80" t="str">
        <f t="shared" si="206"/>
        <v/>
      </c>
      <c r="ISR118" s="80" t="str">
        <f t="shared" si="206"/>
        <v/>
      </c>
      <c r="ISS118" s="80" t="str">
        <f t="shared" si="206"/>
        <v/>
      </c>
      <c r="IST118" s="80" t="str">
        <f t="shared" si="206"/>
        <v/>
      </c>
      <c r="ISU118" s="80" t="str">
        <f t="shared" si="206"/>
        <v/>
      </c>
      <c r="ISV118" s="80" t="str">
        <f t="shared" si="206"/>
        <v/>
      </c>
      <c r="ISW118" s="80" t="str">
        <f t="shared" si="206"/>
        <v/>
      </c>
      <c r="ISX118" s="80" t="str">
        <f t="shared" si="206"/>
        <v/>
      </c>
      <c r="ISY118" s="80" t="str">
        <f t="shared" si="206"/>
        <v/>
      </c>
      <c r="ISZ118" s="80" t="str">
        <f t="shared" si="206"/>
        <v/>
      </c>
      <c r="ITA118" s="80" t="str">
        <f t="shared" si="206"/>
        <v/>
      </c>
      <c r="ITB118" s="80" t="str">
        <f t="shared" si="206"/>
        <v/>
      </c>
      <c r="ITC118" s="80" t="str">
        <f t="shared" si="206"/>
        <v/>
      </c>
      <c r="ITD118" s="80" t="str">
        <f t="shared" si="206"/>
        <v/>
      </c>
      <c r="ITE118" s="80" t="str">
        <f t="shared" si="206"/>
        <v/>
      </c>
      <c r="ITF118" s="80" t="str">
        <f t="shared" si="206"/>
        <v/>
      </c>
      <c r="ITG118" s="80" t="str">
        <f t="shared" si="206"/>
        <v/>
      </c>
      <c r="ITH118" s="80" t="str">
        <f t="shared" si="206"/>
        <v/>
      </c>
      <c r="ITI118" s="80" t="str">
        <f t="shared" si="206"/>
        <v/>
      </c>
      <c r="ITJ118" s="80" t="str">
        <f t="shared" si="206"/>
        <v/>
      </c>
      <c r="ITK118" s="80" t="str">
        <f t="shared" si="206"/>
        <v/>
      </c>
      <c r="ITL118" s="80" t="str">
        <f t="shared" si="206"/>
        <v/>
      </c>
      <c r="ITM118" s="80" t="str">
        <f t="shared" si="206"/>
        <v/>
      </c>
      <c r="ITN118" s="80" t="str">
        <f t="shared" si="206"/>
        <v/>
      </c>
      <c r="ITO118" s="80" t="str">
        <f t="shared" si="206"/>
        <v/>
      </c>
      <c r="ITP118" s="80" t="str">
        <f t="shared" si="206"/>
        <v/>
      </c>
      <c r="ITQ118" s="80" t="str">
        <f t="shared" si="206"/>
        <v/>
      </c>
      <c r="ITR118" s="80" t="str">
        <f t="shared" si="206"/>
        <v/>
      </c>
      <c r="ITS118" s="80" t="str">
        <f t="shared" si="206"/>
        <v/>
      </c>
      <c r="ITT118" s="80" t="str">
        <f t="shared" si="206"/>
        <v/>
      </c>
      <c r="ITU118" s="80" t="str">
        <f t="shared" si="206"/>
        <v/>
      </c>
      <c r="ITV118" s="80" t="str">
        <f t="shared" si="206"/>
        <v/>
      </c>
      <c r="ITW118" s="80" t="str">
        <f t="shared" si="206"/>
        <v/>
      </c>
      <c r="ITX118" s="80" t="str">
        <f t="shared" si="206"/>
        <v/>
      </c>
      <c r="ITY118" s="80" t="str">
        <f t="shared" si="206"/>
        <v/>
      </c>
      <c r="ITZ118" s="80" t="str">
        <f t="shared" si="206"/>
        <v/>
      </c>
      <c r="IUA118" s="80" t="str">
        <f t="shared" ref="IUA118:IWL118" si="207">IF(ISNUMBER(outYear),IUA69+IUA75+IUA81+IUA115,"")</f>
        <v/>
      </c>
      <c r="IUB118" s="80" t="str">
        <f t="shared" si="207"/>
        <v/>
      </c>
      <c r="IUC118" s="80" t="str">
        <f t="shared" si="207"/>
        <v/>
      </c>
      <c r="IUD118" s="80" t="str">
        <f t="shared" si="207"/>
        <v/>
      </c>
      <c r="IUE118" s="80" t="str">
        <f t="shared" si="207"/>
        <v/>
      </c>
      <c r="IUF118" s="80" t="str">
        <f t="shared" si="207"/>
        <v/>
      </c>
      <c r="IUG118" s="80" t="str">
        <f t="shared" si="207"/>
        <v/>
      </c>
      <c r="IUH118" s="80" t="str">
        <f t="shared" si="207"/>
        <v/>
      </c>
      <c r="IUI118" s="80" t="str">
        <f t="shared" si="207"/>
        <v/>
      </c>
      <c r="IUJ118" s="80" t="str">
        <f t="shared" si="207"/>
        <v/>
      </c>
      <c r="IUK118" s="80" t="str">
        <f t="shared" si="207"/>
        <v/>
      </c>
      <c r="IUL118" s="80" t="str">
        <f t="shared" si="207"/>
        <v/>
      </c>
      <c r="IUM118" s="80" t="str">
        <f t="shared" si="207"/>
        <v/>
      </c>
      <c r="IUN118" s="80" t="str">
        <f t="shared" si="207"/>
        <v/>
      </c>
      <c r="IUO118" s="80" t="str">
        <f t="shared" si="207"/>
        <v/>
      </c>
      <c r="IUP118" s="80" t="str">
        <f t="shared" si="207"/>
        <v/>
      </c>
      <c r="IUQ118" s="80" t="str">
        <f t="shared" si="207"/>
        <v/>
      </c>
      <c r="IUR118" s="80" t="str">
        <f t="shared" si="207"/>
        <v/>
      </c>
      <c r="IUS118" s="80" t="str">
        <f t="shared" si="207"/>
        <v/>
      </c>
      <c r="IUT118" s="80" t="str">
        <f t="shared" si="207"/>
        <v/>
      </c>
      <c r="IUU118" s="80" t="str">
        <f t="shared" si="207"/>
        <v/>
      </c>
      <c r="IUV118" s="80" t="str">
        <f t="shared" si="207"/>
        <v/>
      </c>
      <c r="IUW118" s="80" t="str">
        <f t="shared" si="207"/>
        <v/>
      </c>
      <c r="IUX118" s="80" t="str">
        <f t="shared" si="207"/>
        <v/>
      </c>
      <c r="IUY118" s="80" t="str">
        <f t="shared" si="207"/>
        <v/>
      </c>
      <c r="IUZ118" s="80" t="str">
        <f t="shared" si="207"/>
        <v/>
      </c>
      <c r="IVA118" s="80" t="str">
        <f t="shared" si="207"/>
        <v/>
      </c>
      <c r="IVB118" s="80" t="str">
        <f t="shared" si="207"/>
        <v/>
      </c>
      <c r="IVC118" s="80" t="str">
        <f t="shared" si="207"/>
        <v/>
      </c>
      <c r="IVD118" s="80" t="str">
        <f t="shared" si="207"/>
        <v/>
      </c>
      <c r="IVE118" s="80" t="str">
        <f t="shared" si="207"/>
        <v/>
      </c>
      <c r="IVF118" s="80" t="str">
        <f t="shared" si="207"/>
        <v/>
      </c>
      <c r="IVG118" s="80" t="str">
        <f t="shared" si="207"/>
        <v/>
      </c>
      <c r="IVH118" s="80" t="str">
        <f t="shared" si="207"/>
        <v/>
      </c>
      <c r="IVI118" s="80" t="str">
        <f t="shared" si="207"/>
        <v/>
      </c>
      <c r="IVJ118" s="80" t="str">
        <f t="shared" si="207"/>
        <v/>
      </c>
      <c r="IVK118" s="80" t="str">
        <f t="shared" si="207"/>
        <v/>
      </c>
      <c r="IVL118" s="80" t="str">
        <f t="shared" si="207"/>
        <v/>
      </c>
      <c r="IVM118" s="80" t="str">
        <f t="shared" si="207"/>
        <v/>
      </c>
      <c r="IVN118" s="80" t="str">
        <f t="shared" si="207"/>
        <v/>
      </c>
      <c r="IVO118" s="80" t="str">
        <f t="shared" si="207"/>
        <v/>
      </c>
      <c r="IVP118" s="80" t="str">
        <f t="shared" si="207"/>
        <v/>
      </c>
      <c r="IVQ118" s="80" t="str">
        <f t="shared" si="207"/>
        <v/>
      </c>
      <c r="IVR118" s="80" t="str">
        <f t="shared" si="207"/>
        <v/>
      </c>
      <c r="IVS118" s="80" t="str">
        <f t="shared" si="207"/>
        <v/>
      </c>
      <c r="IVT118" s="80" t="str">
        <f t="shared" si="207"/>
        <v/>
      </c>
      <c r="IVU118" s="80" t="str">
        <f t="shared" si="207"/>
        <v/>
      </c>
      <c r="IVV118" s="80" t="str">
        <f t="shared" si="207"/>
        <v/>
      </c>
      <c r="IVW118" s="80" t="str">
        <f t="shared" si="207"/>
        <v/>
      </c>
      <c r="IVX118" s="80" t="str">
        <f t="shared" si="207"/>
        <v/>
      </c>
      <c r="IVY118" s="80" t="str">
        <f t="shared" si="207"/>
        <v/>
      </c>
      <c r="IVZ118" s="80" t="str">
        <f t="shared" si="207"/>
        <v/>
      </c>
      <c r="IWA118" s="80" t="str">
        <f t="shared" si="207"/>
        <v/>
      </c>
      <c r="IWB118" s="80" t="str">
        <f t="shared" si="207"/>
        <v/>
      </c>
      <c r="IWC118" s="80" t="str">
        <f t="shared" si="207"/>
        <v/>
      </c>
      <c r="IWD118" s="80" t="str">
        <f t="shared" si="207"/>
        <v/>
      </c>
      <c r="IWE118" s="80" t="str">
        <f t="shared" si="207"/>
        <v/>
      </c>
      <c r="IWF118" s="80" t="str">
        <f t="shared" si="207"/>
        <v/>
      </c>
      <c r="IWG118" s="80" t="str">
        <f t="shared" si="207"/>
        <v/>
      </c>
      <c r="IWH118" s="80" t="str">
        <f t="shared" si="207"/>
        <v/>
      </c>
      <c r="IWI118" s="80" t="str">
        <f t="shared" si="207"/>
        <v/>
      </c>
      <c r="IWJ118" s="80" t="str">
        <f t="shared" si="207"/>
        <v/>
      </c>
      <c r="IWK118" s="80" t="str">
        <f t="shared" si="207"/>
        <v/>
      </c>
      <c r="IWL118" s="80" t="str">
        <f t="shared" si="207"/>
        <v/>
      </c>
      <c r="IWM118" s="80" t="str">
        <f t="shared" ref="IWM118:IYX118" si="208">IF(ISNUMBER(outYear),IWM69+IWM75+IWM81+IWM115,"")</f>
        <v/>
      </c>
      <c r="IWN118" s="80" t="str">
        <f t="shared" si="208"/>
        <v/>
      </c>
      <c r="IWO118" s="80" t="str">
        <f t="shared" si="208"/>
        <v/>
      </c>
      <c r="IWP118" s="80" t="str">
        <f t="shared" si="208"/>
        <v/>
      </c>
      <c r="IWQ118" s="80" t="str">
        <f t="shared" si="208"/>
        <v/>
      </c>
      <c r="IWR118" s="80" t="str">
        <f t="shared" si="208"/>
        <v/>
      </c>
      <c r="IWS118" s="80" t="str">
        <f t="shared" si="208"/>
        <v/>
      </c>
      <c r="IWT118" s="80" t="str">
        <f t="shared" si="208"/>
        <v/>
      </c>
      <c r="IWU118" s="80" t="str">
        <f t="shared" si="208"/>
        <v/>
      </c>
      <c r="IWV118" s="80" t="str">
        <f t="shared" si="208"/>
        <v/>
      </c>
      <c r="IWW118" s="80" t="str">
        <f t="shared" si="208"/>
        <v/>
      </c>
      <c r="IWX118" s="80" t="str">
        <f t="shared" si="208"/>
        <v/>
      </c>
      <c r="IWY118" s="80" t="str">
        <f t="shared" si="208"/>
        <v/>
      </c>
      <c r="IWZ118" s="80" t="str">
        <f t="shared" si="208"/>
        <v/>
      </c>
      <c r="IXA118" s="80" t="str">
        <f t="shared" si="208"/>
        <v/>
      </c>
      <c r="IXB118" s="80" t="str">
        <f t="shared" si="208"/>
        <v/>
      </c>
      <c r="IXC118" s="80" t="str">
        <f t="shared" si="208"/>
        <v/>
      </c>
      <c r="IXD118" s="80" t="str">
        <f t="shared" si="208"/>
        <v/>
      </c>
      <c r="IXE118" s="80" t="str">
        <f t="shared" si="208"/>
        <v/>
      </c>
      <c r="IXF118" s="80" t="str">
        <f t="shared" si="208"/>
        <v/>
      </c>
      <c r="IXG118" s="80" t="str">
        <f t="shared" si="208"/>
        <v/>
      </c>
      <c r="IXH118" s="80" t="str">
        <f t="shared" si="208"/>
        <v/>
      </c>
      <c r="IXI118" s="80" t="str">
        <f t="shared" si="208"/>
        <v/>
      </c>
      <c r="IXJ118" s="80" t="str">
        <f t="shared" si="208"/>
        <v/>
      </c>
      <c r="IXK118" s="80" t="str">
        <f t="shared" si="208"/>
        <v/>
      </c>
      <c r="IXL118" s="80" t="str">
        <f t="shared" si="208"/>
        <v/>
      </c>
      <c r="IXM118" s="80" t="str">
        <f t="shared" si="208"/>
        <v/>
      </c>
      <c r="IXN118" s="80" t="str">
        <f t="shared" si="208"/>
        <v/>
      </c>
      <c r="IXO118" s="80" t="str">
        <f t="shared" si="208"/>
        <v/>
      </c>
      <c r="IXP118" s="80" t="str">
        <f t="shared" si="208"/>
        <v/>
      </c>
      <c r="IXQ118" s="80" t="str">
        <f t="shared" si="208"/>
        <v/>
      </c>
      <c r="IXR118" s="80" t="str">
        <f t="shared" si="208"/>
        <v/>
      </c>
      <c r="IXS118" s="80" t="str">
        <f t="shared" si="208"/>
        <v/>
      </c>
      <c r="IXT118" s="80" t="str">
        <f t="shared" si="208"/>
        <v/>
      </c>
      <c r="IXU118" s="80" t="str">
        <f t="shared" si="208"/>
        <v/>
      </c>
      <c r="IXV118" s="80" t="str">
        <f t="shared" si="208"/>
        <v/>
      </c>
      <c r="IXW118" s="80" t="str">
        <f t="shared" si="208"/>
        <v/>
      </c>
      <c r="IXX118" s="80" t="str">
        <f t="shared" si="208"/>
        <v/>
      </c>
      <c r="IXY118" s="80" t="str">
        <f t="shared" si="208"/>
        <v/>
      </c>
      <c r="IXZ118" s="80" t="str">
        <f t="shared" si="208"/>
        <v/>
      </c>
      <c r="IYA118" s="80" t="str">
        <f t="shared" si="208"/>
        <v/>
      </c>
      <c r="IYB118" s="80" t="str">
        <f t="shared" si="208"/>
        <v/>
      </c>
      <c r="IYC118" s="80" t="str">
        <f t="shared" si="208"/>
        <v/>
      </c>
      <c r="IYD118" s="80" t="str">
        <f t="shared" si="208"/>
        <v/>
      </c>
      <c r="IYE118" s="80" t="str">
        <f t="shared" si="208"/>
        <v/>
      </c>
      <c r="IYF118" s="80" t="str">
        <f t="shared" si="208"/>
        <v/>
      </c>
      <c r="IYG118" s="80" t="str">
        <f t="shared" si="208"/>
        <v/>
      </c>
      <c r="IYH118" s="80" t="str">
        <f t="shared" si="208"/>
        <v/>
      </c>
      <c r="IYI118" s="80" t="str">
        <f t="shared" si="208"/>
        <v/>
      </c>
      <c r="IYJ118" s="80" t="str">
        <f t="shared" si="208"/>
        <v/>
      </c>
      <c r="IYK118" s="80" t="str">
        <f t="shared" si="208"/>
        <v/>
      </c>
      <c r="IYL118" s="80" t="str">
        <f t="shared" si="208"/>
        <v/>
      </c>
      <c r="IYM118" s="80" t="str">
        <f t="shared" si="208"/>
        <v/>
      </c>
      <c r="IYN118" s="80" t="str">
        <f t="shared" si="208"/>
        <v/>
      </c>
      <c r="IYO118" s="80" t="str">
        <f t="shared" si="208"/>
        <v/>
      </c>
      <c r="IYP118" s="80" t="str">
        <f t="shared" si="208"/>
        <v/>
      </c>
      <c r="IYQ118" s="80" t="str">
        <f t="shared" si="208"/>
        <v/>
      </c>
      <c r="IYR118" s="80" t="str">
        <f t="shared" si="208"/>
        <v/>
      </c>
      <c r="IYS118" s="80" t="str">
        <f t="shared" si="208"/>
        <v/>
      </c>
      <c r="IYT118" s="80" t="str">
        <f t="shared" si="208"/>
        <v/>
      </c>
      <c r="IYU118" s="80" t="str">
        <f t="shared" si="208"/>
        <v/>
      </c>
      <c r="IYV118" s="80" t="str">
        <f t="shared" si="208"/>
        <v/>
      </c>
      <c r="IYW118" s="80" t="str">
        <f t="shared" si="208"/>
        <v/>
      </c>
      <c r="IYX118" s="80" t="str">
        <f t="shared" si="208"/>
        <v/>
      </c>
      <c r="IYY118" s="80" t="str">
        <f t="shared" ref="IYY118:JBJ118" si="209">IF(ISNUMBER(outYear),IYY69+IYY75+IYY81+IYY115,"")</f>
        <v/>
      </c>
      <c r="IYZ118" s="80" t="str">
        <f t="shared" si="209"/>
        <v/>
      </c>
      <c r="IZA118" s="80" t="str">
        <f t="shared" si="209"/>
        <v/>
      </c>
      <c r="IZB118" s="80" t="str">
        <f t="shared" si="209"/>
        <v/>
      </c>
      <c r="IZC118" s="80" t="str">
        <f t="shared" si="209"/>
        <v/>
      </c>
      <c r="IZD118" s="80" t="str">
        <f t="shared" si="209"/>
        <v/>
      </c>
      <c r="IZE118" s="80" t="str">
        <f t="shared" si="209"/>
        <v/>
      </c>
      <c r="IZF118" s="80" t="str">
        <f t="shared" si="209"/>
        <v/>
      </c>
      <c r="IZG118" s="80" t="str">
        <f t="shared" si="209"/>
        <v/>
      </c>
      <c r="IZH118" s="80" t="str">
        <f t="shared" si="209"/>
        <v/>
      </c>
      <c r="IZI118" s="80" t="str">
        <f t="shared" si="209"/>
        <v/>
      </c>
      <c r="IZJ118" s="80" t="str">
        <f t="shared" si="209"/>
        <v/>
      </c>
      <c r="IZK118" s="80" t="str">
        <f t="shared" si="209"/>
        <v/>
      </c>
      <c r="IZL118" s="80" t="str">
        <f t="shared" si="209"/>
        <v/>
      </c>
      <c r="IZM118" s="80" t="str">
        <f t="shared" si="209"/>
        <v/>
      </c>
      <c r="IZN118" s="80" t="str">
        <f t="shared" si="209"/>
        <v/>
      </c>
      <c r="IZO118" s="80" t="str">
        <f t="shared" si="209"/>
        <v/>
      </c>
      <c r="IZP118" s="80" t="str">
        <f t="shared" si="209"/>
        <v/>
      </c>
      <c r="IZQ118" s="80" t="str">
        <f t="shared" si="209"/>
        <v/>
      </c>
      <c r="IZR118" s="80" t="str">
        <f t="shared" si="209"/>
        <v/>
      </c>
      <c r="IZS118" s="80" t="str">
        <f t="shared" si="209"/>
        <v/>
      </c>
      <c r="IZT118" s="80" t="str">
        <f t="shared" si="209"/>
        <v/>
      </c>
      <c r="IZU118" s="80" t="str">
        <f t="shared" si="209"/>
        <v/>
      </c>
      <c r="IZV118" s="80" t="str">
        <f t="shared" si="209"/>
        <v/>
      </c>
      <c r="IZW118" s="80" t="str">
        <f t="shared" si="209"/>
        <v/>
      </c>
      <c r="IZX118" s="80" t="str">
        <f t="shared" si="209"/>
        <v/>
      </c>
      <c r="IZY118" s="80" t="str">
        <f t="shared" si="209"/>
        <v/>
      </c>
      <c r="IZZ118" s="80" t="str">
        <f t="shared" si="209"/>
        <v/>
      </c>
      <c r="JAA118" s="80" t="str">
        <f t="shared" si="209"/>
        <v/>
      </c>
      <c r="JAB118" s="80" t="str">
        <f t="shared" si="209"/>
        <v/>
      </c>
      <c r="JAC118" s="80" t="str">
        <f t="shared" si="209"/>
        <v/>
      </c>
      <c r="JAD118" s="80" t="str">
        <f t="shared" si="209"/>
        <v/>
      </c>
      <c r="JAE118" s="80" t="str">
        <f t="shared" si="209"/>
        <v/>
      </c>
      <c r="JAF118" s="80" t="str">
        <f t="shared" si="209"/>
        <v/>
      </c>
      <c r="JAG118" s="80" t="str">
        <f t="shared" si="209"/>
        <v/>
      </c>
      <c r="JAH118" s="80" t="str">
        <f t="shared" si="209"/>
        <v/>
      </c>
      <c r="JAI118" s="80" t="str">
        <f t="shared" si="209"/>
        <v/>
      </c>
      <c r="JAJ118" s="80" t="str">
        <f t="shared" si="209"/>
        <v/>
      </c>
      <c r="JAK118" s="80" t="str">
        <f t="shared" si="209"/>
        <v/>
      </c>
      <c r="JAL118" s="80" t="str">
        <f t="shared" si="209"/>
        <v/>
      </c>
      <c r="JAM118" s="80" t="str">
        <f t="shared" si="209"/>
        <v/>
      </c>
      <c r="JAN118" s="80" t="str">
        <f t="shared" si="209"/>
        <v/>
      </c>
      <c r="JAO118" s="80" t="str">
        <f t="shared" si="209"/>
        <v/>
      </c>
      <c r="JAP118" s="80" t="str">
        <f t="shared" si="209"/>
        <v/>
      </c>
      <c r="JAQ118" s="80" t="str">
        <f t="shared" si="209"/>
        <v/>
      </c>
      <c r="JAR118" s="80" t="str">
        <f t="shared" si="209"/>
        <v/>
      </c>
      <c r="JAS118" s="80" t="str">
        <f t="shared" si="209"/>
        <v/>
      </c>
      <c r="JAT118" s="80" t="str">
        <f t="shared" si="209"/>
        <v/>
      </c>
      <c r="JAU118" s="80" t="str">
        <f t="shared" si="209"/>
        <v/>
      </c>
      <c r="JAV118" s="80" t="str">
        <f t="shared" si="209"/>
        <v/>
      </c>
      <c r="JAW118" s="80" t="str">
        <f t="shared" si="209"/>
        <v/>
      </c>
      <c r="JAX118" s="80" t="str">
        <f t="shared" si="209"/>
        <v/>
      </c>
      <c r="JAY118" s="80" t="str">
        <f t="shared" si="209"/>
        <v/>
      </c>
      <c r="JAZ118" s="80" t="str">
        <f t="shared" si="209"/>
        <v/>
      </c>
      <c r="JBA118" s="80" t="str">
        <f t="shared" si="209"/>
        <v/>
      </c>
      <c r="JBB118" s="80" t="str">
        <f t="shared" si="209"/>
        <v/>
      </c>
      <c r="JBC118" s="80" t="str">
        <f t="shared" si="209"/>
        <v/>
      </c>
      <c r="JBD118" s="80" t="str">
        <f t="shared" si="209"/>
        <v/>
      </c>
      <c r="JBE118" s="80" t="str">
        <f t="shared" si="209"/>
        <v/>
      </c>
      <c r="JBF118" s="80" t="str">
        <f t="shared" si="209"/>
        <v/>
      </c>
      <c r="JBG118" s="80" t="str">
        <f t="shared" si="209"/>
        <v/>
      </c>
      <c r="JBH118" s="80" t="str">
        <f t="shared" si="209"/>
        <v/>
      </c>
      <c r="JBI118" s="80" t="str">
        <f t="shared" si="209"/>
        <v/>
      </c>
      <c r="JBJ118" s="80" t="str">
        <f t="shared" si="209"/>
        <v/>
      </c>
      <c r="JBK118" s="80" t="str">
        <f t="shared" ref="JBK118:JDV118" si="210">IF(ISNUMBER(outYear),JBK69+JBK75+JBK81+JBK115,"")</f>
        <v/>
      </c>
      <c r="JBL118" s="80" t="str">
        <f t="shared" si="210"/>
        <v/>
      </c>
      <c r="JBM118" s="80" t="str">
        <f t="shared" si="210"/>
        <v/>
      </c>
      <c r="JBN118" s="80" t="str">
        <f t="shared" si="210"/>
        <v/>
      </c>
      <c r="JBO118" s="80" t="str">
        <f t="shared" si="210"/>
        <v/>
      </c>
      <c r="JBP118" s="80" t="str">
        <f t="shared" si="210"/>
        <v/>
      </c>
      <c r="JBQ118" s="80" t="str">
        <f t="shared" si="210"/>
        <v/>
      </c>
      <c r="JBR118" s="80" t="str">
        <f t="shared" si="210"/>
        <v/>
      </c>
      <c r="JBS118" s="80" t="str">
        <f t="shared" si="210"/>
        <v/>
      </c>
      <c r="JBT118" s="80" t="str">
        <f t="shared" si="210"/>
        <v/>
      </c>
      <c r="JBU118" s="80" t="str">
        <f t="shared" si="210"/>
        <v/>
      </c>
      <c r="JBV118" s="80" t="str">
        <f t="shared" si="210"/>
        <v/>
      </c>
      <c r="JBW118" s="80" t="str">
        <f t="shared" si="210"/>
        <v/>
      </c>
      <c r="JBX118" s="80" t="str">
        <f t="shared" si="210"/>
        <v/>
      </c>
      <c r="JBY118" s="80" t="str">
        <f t="shared" si="210"/>
        <v/>
      </c>
      <c r="JBZ118" s="80" t="str">
        <f t="shared" si="210"/>
        <v/>
      </c>
      <c r="JCA118" s="80" t="str">
        <f t="shared" si="210"/>
        <v/>
      </c>
      <c r="JCB118" s="80" t="str">
        <f t="shared" si="210"/>
        <v/>
      </c>
      <c r="JCC118" s="80" t="str">
        <f t="shared" si="210"/>
        <v/>
      </c>
      <c r="JCD118" s="80" t="str">
        <f t="shared" si="210"/>
        <v/>
      </c>
      <c r="JCE118" s="80" t="str">
        <f t="shared" si="210"/>
        <v/>
      </c>
      <c r="JCF118" s="80" t="str">
        <f t="shared" si="210"/>
        <v/>
      </c>
      <c r="JCG118" s="80" t="str">
        <f t="shared" si="210"/>
        <v/>
      </c>
      <c r="JCH118" s="80" t="str">
        <f t="shared" si="210"/>
        <v/>
      </c>
      <c r="JCI118" s="80" t="str">
        <f t="shared" si="210"/>
        <v/>
      </c>
      <c r="JCJ118" s="80" t="str">
        <f t="shared" si="210"/>
        <v/>
      </c>
      <c r="JCK118" s="80" t="str">
        <f t="shared" si="210"/>
        <v/>
      </c>
      <c r="JCL118" s="80" t="str">
        <f t="shared" si="210"/>
        <v/>
      </c>
      <c r="JCM118" s="80" t="str">
        <f t="shared" si="210"/>
        <v/>
      </c>
      <c r="JCN118" s="80" t="str">
        <f t="shared" si="210"/>
        <v/>
      </c>
      <c r="JCO118" s="80" t="str">
        <f t="shared" si="210"/>
        <v/>
      </c>
      <c r="JCP118" s="80" t="str">
        <f t="shared" si="210"/>
        <v/>
      </c>
      <c r="JCQ118" s="80" t="str">
        <f t="shared" si="210"/>
        <v/>
      </c>
      <c r="JCR118" s="80" t="str">
        <f t="shared" si="210"/>
        <v/>
      </c>
      <c r="JCS118" s="80" t="str">
        <f t="shared" si="210"/>
        <v/>
      </c>
      <c r="JCT118" s="80" t="str">
        <f t="shared" si="210"/>
        <v/>
      </c>
      <c r="JCU118" s="80" t="str">
        <f t="shared" si="210"/>
        <v/>
      </c>
      <c r="JCV118" s="80" t="str">
        <f t="shared" si="210"/>
        <v/>
      </c>
      <c r="JCW118" s="80" t="str">
        <f t="shared" si="210"/>
        <v/>
      </c>
      <c r="JCX118" s="80" t="str">
        <f t="shared" si="210"/>
        <v/>
      </c>
      <c r="JCY118" s="80" t="str">
        <f t="shared" si="210"/>
        <v/>
      </c>
      <c r="JCZ118" s="80" t="str">
        <f t="shared" si="210"/>
        <v/>
      </c>
      <c r="JDA118" s="80" t="str">
        <f t="shared" si="210"/>
        <v/>
      </c>
      <c r="JDB118" s="80" t="str">
        <f t="shared" si="210"/>
        <v/>
      </c>
      <c r="JDC118" s="80" t="str">
        <f t="shared" si="210"/>
        <v/>
      </c>
      <c r="JDD118" s="80" t="str">
        <f t="shared" si="210"/>
        <v/>
      </c>
      <c r="JDE118" s="80" t="str">
        <f t="shared" si="210"/>
        <v/>
      </c>
      <c r="JDF118" s="80" t="str">
        <f t="shared" si="210"/>
        <v/>
      </c>
      <c r="JDG118" s="80" t="str">
        <f t="shared" si="210"/>
        <v/>
      </c>
      <c r="JDH118" s="80" t="str">
        <f t="shared" si="210"/>
        <v/>
      </c>
      <c r="JDI118" s="80" t="str">
        <f t="shared" si="210"/>
        <v/>
      </c>
      <c r="JDJ118" s="80" t="str">
        <f t="shared" si="210"/>
        <v/>
      </c>
      <c r="JDK118" s="80" t="str">
        <f t="shared" si="210"/>
        <v/>
      </c>
      <c r="JDL118" s="80" t="str">
        <f t="shared" si="210"/>
        <v/>
      </c>
      <c r="JDM118" s="80" t="str">
        <f t="shared" si="210"/>
        <v/>
      </c>
      <c r="JDN118" s="80" t="str">
        <f t="shared" si="210"/>
        <v/>
      </c>
      <c r="JDO118" s="80" t="str">
        <f t="shared" si="210"/>
        <v/>
      </c>
      <c r="JDP118" s="80" t="str">
        <f t="shared" si="210"/>
        <v/>
      </c>
      <c r="JDQ118" s="80" t="str">
        <f t="shared" si="210"/>
        <v/>
      </c>
      <c r="JDR118" s="80" t="str">
        <f t="shared" si="210"/>
        <v/>
      </c>
      <c r="JDS118" s="80" t="str">
        <f t="shared" si="210"/>
        <v/>
      </c>
      <c r="JDT118" s="80" t="str">
        <f t="shared" si="210"/>
        <v/>
      </c>
      <c r="JDU118" s="80" t="str">
        <f t="shared" si="210"/>
        <v/>
      </c>
      <c r="JDV118" s="80" t="str">
        <f t="shared" si="210"/>
        <v/>
      </c>
      <c r="JDW118" s="80" t="str">
        <f t="shared" ref="JDW118:JGH118" si="211">IF(ISNUMBER(outYear),JDW69+JDW75+JDW81+JDW115,"")</f>
        <v/>
      </c>
      <c r="JDX118" s="80" t="str">
        <f t="shared" si="211"/>
        <v/>
      </c>
      <c r="JDY118" s="80" t="str">
        <f t="shared" si="211"/>
        <v/>
      </c>
      <c r="JDZ118" s="80" t="str">
        <f t="shared" si="211"/>
        <v/>
      </c>
      <c r="JEA118" s="80" t="str">
        <f t="shared" si="211"/>
        <v/>
      </c>
      <c r="JEB118" s="80" t="str">
        <f t="shared" si="211"/>
        <v/>
      </c>
      <c r="JEC118" s="80" t="str">
        <f t="shared" si="211"/>
        <v/>
      </c>
      <c r="JED118" s="80" t="str">
        <f t="shared" si="211"/>
        <v/>
      </c>
      <c r="JEE118" s="80" t="str">
        <f t="shared" si="211"/>
        <v/>
      </c>
      <c r="JEF118" s="80" t="str">
        <f t="shared" si="211"/>
        <v/>
      </c>
      <c r="JEG118" s="80" t="str">
        <f t="shared" si="211"/>
        <v/>
      </c>
      <c r="JEH118" s="80" t="str">
        <f t="shared" si="211"/>
        <v/>
      </c>
      <c r="JEI118" s="80" t="str">
        <f t="shared" si="211"/>
        <v/>
      </c>
      <c r="JEJ118" s="80" t="str">
        <f t="shared" si="211"/>
        <v/>
      </c>
      <c r="JEK118" s="80" t="str">
        <f t="shared" si="211"/>
        <v/>
      </c>
      <c r="JEL118" s="80" t="str">
        <f t="shared" si="211"/>
        <v/>
      </c>
      <c r="JEM118" s="80" t="str">
        <f t="shared" si="211"/>
        <v/>
      </c>
      <c r="JEN118" s="80" t="str">
        <f t="shared" si="211"/>
        <v/>
      </c>
      <c r="JEO118" s="80" t="str">
        <f t="shared" si="211"/>
        <v/>
      </c>
      <c r="JEP118" s="80" t="str">
        <f t="shared" si="211"/>
        <v/>
      </c>
      <c r="JEQ118" s="80" t="str">
        <f t="shared" si="211"/>
        <v/>
      </c>
      <c r="JER118" s="80" t="str">
        <f t="shared" si="211"/>
        <v/>
      </c>
      <c r="JES118" s="80" t="str">
        <f t="shared" si="211"/>
        <v/>
      </c>
      <c r="JET118" s="80" t="str">
        <f t="shared" si="211"/>
        <v/>
      </c>
      <c r="JEU118" s="80" t="str">
        <f t="shared" si="211"/>
        <v/>
      </c>
      <c r="JEV118" s="80" t="str">
        <f t="shared" si="211"/>
        <v/>
      </c>
      <c r="JEW118" s="80" t="str">
        <f t="shared" si="211"/>
        <v/>
      </c>
      <c r="JEX118" s="80" t="str">
        <f t="shared" si="211"/>
        <v/>
      </c>
      <c r="JEY118" s="80" t="str">
        <f t="shared" si="211"/>
        <v/>
      </c>
      <c r="JEZ118" s="80" t="str">
        <f t="shared" si="211"/>
        <v/>
      </c>
      <c r="JFA118" s="80" t="str">
        <f t="shared" si="211"/>
        <v/>
      </c>
      <c r="JFB118" s="80" t="str">
        <f t="shared" si="211"/>
        <v/>
      </c>
      <c r="JFC118" s="80" t="str">
        <f t="shared" si="211"/>
        <v/>
      </c>
      <c r="JFD118" s="80" t="str">
        <f t="shared" si="211"/>
        <v/>
      </c>
      <c r="JFE118" s="80" t="str">
        <f t="shared" si="211"/>
        <v/>
      </c>
      <c r="JFF118" s="80" t="str">
        <f t="shared" si="211"/>
        <v/>
      </c>
      <c r="JFG118" s="80" t="str">
        <f t="shared" si="211"/>
        <v/>
      </c>
      <c r="JFH118" s="80" t="str">
        <f t="shared" si="211"/>
        <v/>
      </c>
      <c r="JFI118" s="80" t="str">
        <f t="shared" si="211"/>
        <v/>
      </c>
      <c r="JFJ118" s="80" t="str">
        <f t="shared" si="211"/>
        <v/>
      </c>
      <c r="JFK118" s="80" t="str">
        <f t="shared" si="211"/>
        <v/>
      </c>
      <c r="JFL118" s="80" t="str">
        <f t="shared" si="211"/>
        <v/>
      </c>
      <c r="JFM118" s="80" t="str">
        <f t="shared" si="211"/>
        <v/>
      </c>
      <c r="JFN118" s="80" t="str">
        <f t="shared" si="211"/>
        <v/>
      </c>
      <c r="JFO118" s="80" t="str">
        <f t="shared" si="211"/>
        <v/>
      </c>
      <c r="JFP118" s="80" t="str">
        <f t="shared" si="211"/>
        <v/>
      </c>
      <c r="JFQ118" s="80" t="str">
        <f t="shared" si="211"/>
        <v/>
      </c>
      <c r="JFR118" s="80" t="str">
        <f t="shared" si="211"/>
        <v/>
      </c>
      <c r="JFS118" s="80" t="str">
        <f t="shared" si="211"/>
        <v/>
      </c>
      <c r="JFT118" s="80" t="str">
        <f t="shared" si="211"/>
        <v/>
      </c>
      <c r="JFU118" s="80" t="str">
        <f t="shared" si="211"/>
        <v/>
      </c>
      <c r="JFV118" s="80" t="str">
        <f t="shared" si="211"/>
        <v/>
      </c>
      <c r="JFW118" s="80" t="str">
        <f t="shared" si="211"/>
        <v/>
      </c>
      <c r="JFX118" s="80" t="str">
        <f t="shared" si="211"/>
        <v/>
      </c>
      <c r="JFY118" s="80" t="str">
        <f t="shared" si="211"/>
        <v/>
      </c>
      <c r="JFZ118" s="80" t="str">
        <f t="shared" si="211"/>
        <v/>
      </c>
      <c r="JGA118" s="80" t="str">
        <f t="shared" si="211"/>
        <v/>
      </c>
      <c r="JGB118" s="80" t="str">
        <f t="shared" si="211"/>
        <v/>
      </c>
      <c r="JGC118" s="80" t="str">
        <f t="shared" si="211"/>
        <v/>
      </c>
      <c r="JGD118" s="80" t="str">
        <f t="shared" si="211"/>
        <v/>
      </c>
      <c r="JGE118" s="80" t="str">
        <f t="shared" si="211"/>
        <v/>
      </c>
      <c r="JGF118" s="80" t="str">
        <f t="shared" si="211"/>
        <v/>
      </c>
      <c r="JGG118" s="80" t="str">
        <f t="shared" si="211"/>
        <v/>
      </c>
      <c r="JGH118" s="80" t="str">
        <f t="shared" si="211"/>
        <v/>
      </c>
      <c r="JGI118" s="80" t="str">
        <f t="shared" ref="JGI118:JIT118" si="212">IF(ISNUMBER(outYear),JGI69+JGI75+JGI81+JGI115,"")</f>
        <v/>
      </c>
      <c r="JGJ118" s="80" t="str">
        <f t="shared" si="212"/>
        <v/>
      </c>
      <c r="JGK118" s="80" t="str">
        <f t="shared" si="212"/>
        <v/>
      </c>
      <c r="JGL118" s="80" t="str">
        <f t="shared" si="212"/>
        <v/>
      </c>
      <c r="JGM118" s="80" t="str">
        <f t="shared" si="212"/>
        <v/>
      </c>
      <c r="JGN118" s="80" t="str">
        <f t="shared" si="212"/>
        <v/>
      </c>
      <c r="JGO118" s="80" t="str">
        <f t="shared" si="212"/>
        <v/>
      </c>
      <c r="JGP118" s="80" t="str">
        <f t="shared" si="212"/>
        <v/>
      </c>
      <c r="JGQ118" s="80" t="str">
        <f t="shared" si="212"/>
        <v/>
      </c>
      <c r="JGR118" s="80" t="str">
        <f t="shared" si="212"/>
        <v/>
      </c>
      <c r="JGS118" s="80" t="str">
        <f t="shared" si="212"/>
        <v/>
      </c>
      <c r="JGT118" s="80" t="str">
        <f t="shared" si="212"/>
        <v/>
      </c>
      <c r="JGU118" s="80" t="str">
        <f t="shared" si="212"/>
        <v/>
      </c>
      <c r="JGV118" s="80" t="str">
        <f t="shared" si="212"/>
        <v/>
      </c>
      <c r="JGW118" s="80" t="str">
        <f t="shared" si="212"/>
        <v/>
      </c>
      <c r="JGX118" s="80" t="str">
        <f t="shared" si="212"/>
        <v/>
      </c>
      <c r="JGY118" s="80" t="str">
        <f t="shared" si="212"/>
        <v/>
      </c>
      <c r="JGZ118" s="80" t="str">
        <f t="shared" si="212"/>
        <v/>
      </c>
      <c r="JHA118" s="80" t="str">
        <f t="shared" si="212"/>
        <v/>
      </c>
      <c r="JHB118" s="80" t="str">
        <f t="shared" si="212"/>
        <v/>
      </c>
      <c r="JHC118" s="80" t="str">
        <f t="shared" si="212"/>
        <v/>
      </c>
      <c r="JHD118" s="80" t="str">
        <f t="shared" si="212"/>
        <v/>
      </c>
      <c r="JHE118" s="80" t="str">
        <f t="shared" si="212"/>
        <v/>
      </c>
      <c r="JHF118" s="80" t="str">
        <f t="shared" si="212"/>
        <v/>
      </c>
      <c r="JHG118" s="80" t="str">
        <f t="shared" si="212"/>
        <v/>
      </c>
      <c r="JHH118" s="80" t="str">
        <f t="shared" si="212"/>
        <v/>
      </c>
      <c r="JHI118" s="80" t="str">
        <f t="shared" si="212"/>
        <v/>
      </c>
      <c r="JHJ118" s="80" t="str">
        <f t="shared" si="212"/>
        <v/>
      </c>
      <c r="JHK118" s="80" t="str">
        <f t="shared" si="212"/>
        <v/>
      </c>
      <c r="JHL118" s="80" t="str">
        <f t="shared" si="212"/>
        <v/>
      </c>
      <c r="JHM118" s="80" t="str">
        <f t="shared" si="212"/>
        <v/>
      </c>
      <c r="JHN118" s="80" t="str">
        <f t="shared" si="212"/>
        <v/>
      </c>
      <c r="JHO118" s="80" t="str">
        <f t="shared" si="212"/>
        <v/>
      </c>
      <c r="JHP118" s="80" t="str">
        <f t="shared" si="212"/>
        <v/>
      </c>
      <c r="JHQ118" s="80" t="str">
        <f t="shared" si="212"/>
        <v/>
      </c>
      <c r="JHR118" s="80" t="str">
        <f t="shared" si="212"/>
        <v/>
      </c>
      <c r="JHS118" s="80" t="str">
        <f t="shared" si="212"/>
        <v/>
      </c>
      <c r="JHT118" s="80" t="str">
        <f t="shared" si="212"/>
        <v/>
      </c>
      <c r="JHU118" s="80" t="str">
        <f t="shared" si="212"/>
        <v/>
      </c>
      <c r="JHV118" s="80" t="str">
        <f t="shared" si="212"/>
        <v/>
      </c>
      <c r="JHW118" s="80" t="str">
        <f t="shared" si="212"/>
        <v/>
      </c>
      <c r="JHX118" s="80" t="str">
        <f t="shared" si="212"/>
        <v/>
      </c>
      <c r="JHY118" s="80" t="str">
        <f t="shared" si="212"/>
        <v/>
      </c>
      <c r="JHZ118" s="80" t="str">
        <f t="shared" si="212"/>
        <v/>
      </c>
      <c r="JIA118" s="80" t="str">
        <f t="shared" si="212"/>
        <v/>
      </c>
      <c r="JIB118" s="80" t="str">
        <f t="shared" si="212"/>
        <v/>
      </c>
      <c r="JIC118" s="80" t="str">
        <f t="shared" si="212"/>
        <v/>
      </c>
      <c r="JID118" s="80" t="str">
        <f t="shared" si="212"/>
        <v/>
      </c>
      <c r="JIE118" s="80" t="str">
        <f t="shared" si="212"/>
        <v/>
      </c>
      <c r="JIF118" s="80" t="str">
        <f t="shared" si="212"/>
        <v/>
      </c>
      <c r="JIG118" s="80" t="str">
        <f t="shared" si="212"/>
        <v/>
      </c>
      <c r="JIH118" s="80" t="str">
        <f t="shared" si="212"/>
        <v/>
      </c>
      <c r="JII118" s="80" t="str">
        <f t="shared" si="212"/>
        <v/>
      </c>
      <c r="JIJ118" s="80" t="str">
        <f t="shared" si="212"/>
        <v/>
      </c>
      <c r="JIK118" s="80" t="str">
        <f t="shared" si="212"/>
        <v/>
      </c>
      <c r="JIL118" s="80" t="str">
        <f t="shared" si="212"/>
        <v/>
      </c>
      <c r="JIM118" s="80" t="str">
        <f t="shared" si="212"/>
        <v/>
      </c>
      <c r="JIN118" s="80" t="str">
        <f t="shared" si="212"/>
        <v/>
      </c>
      <c r="JIO118" s="80" t="str">
        <f t="shared" si="212"/>
        <v/>
      </c>
      <c r="JIP118" s="80" t="str">
        <f t="shared" si="212"/>
        <v/>
      </c>
      <c r="JIQ118" s="80" t="str">
        <f t="shared" si="212"/>
        <v/>
      </c>
      <c r="JIR118" s="80" t="str">
        <f t="shared" si="212"/>
        <v/>
      </c>
      <c r="JIS118" s="80" t="str">
        <f t="shared" si="212"/>
        <v/>
      </c>
      <c r="JIT118" s="80" t="str">
        <f t="shared" si="212"/>
        <v/>
      </c>
      <c r="JIU118" s="80" t="str">
        <f t="shared" ref="JIU118:JLF118" si="213">IF(ISNUMBER(outYear),JIU69+JIU75+JIU81+JIU115,"")</f>
        <v/>
      </c>
      <c r="JIV118" s="80" t="str">
        <f t="shared" si="213"/>
        <v/>
      </c>
      <c r="JIW118" s="80" t="str">
        <f t="shared" si="213"/>
        <v/>
      </c>
      <c r="JIX118" s="80" t="str">
        <f t="shared" si="213"/>
        <v/>
      </c>
      <c r="JIY118" s="80" t="str">
        <f t="shared" si="213"/>
        <v/>
      </c>
      <c r="JIZ118" s="80" t="str">
        <f t="shared" si="213"/>
        <v/>
      </c>
      <c r="JJA118" s="80" t="str">
        <f t="shared" si="213"/>
        <v/>
      </c>
      <c r="JJB118" s="80" t="str">
        <f t="shared" si="213"/>
        <v/>
      </c>
      <c r="JJC118" s="80" t="str">
        <f t="shared" si="213"/>
        <v/>
      </c>
      <c r="JJD118" s="80" t="str">
        <f t="shared" si="213"/>
        <v/>
      </c>
      <c r="JJE118" s="80" t="str">
        <f t="shared" si="213"/>
        <v/>
      </c>
      <c r="JJF118" s="80" t="str">
        <f t="shared" si="213"/>
        <v/>
      </c>
      <c r="JJG118" s="80" t="str">
        <f t="shared" si="213"/>
        <v/>
      </c>
      <c r="JJH118" s="80" t="str">
        <f t="shared" si="213"/>
        <v/>
      </c>
      <c r="JJI118" s="80" t="str">
        <f t="shared" si="213"/>
        <v/>
      </c>
      <c r="JJJ118" s="80" t="str">
        <f t="shared" si="213"/>
        <v/>
      </c>
      <c r="JJK118" s="80" t="str">
        <f t="shared" si="213"/>
        <v/>
      </c>
      <c r="JJL118" s="80" t="str">
        <f t="shared" si="213"/>
        <v/>
      </c>
      <c r="JJM118" s="80" t="str">
        <f t="shared" si="213"/>
        <v/>
      </c>
      <c r="JJN118" s="80" t="str">
        <f t="shared" si="213"/>
        <v/>
      </c>
      <c r="JJO118" s="80" t="str">
        <f t="shared" si="213"/>
        <v/>
      </c>
      <c r="JJP118" s="80" t="str">
        <f t="shared" si="213"/>
        <v/>
      </c>
      <c r="JJQ118" s="80" t="str">
        <f t="shared" si="213"/>
        <v/>
      </c>
      <c r="JJR118" s="80" t="str">
        <f t="shared" si="213"/>
        <v/>
      </c>
      <c r="JJS118" s="80" t="str">
        <f t="shared" si="213"/>
        <v/>
      </c>
      <c r="JJT118" s="80" t="str">
        <f t="shared" si="213"/>
        <v/>
      </c>
      <c r="JJU118" s="80" t="str">
        <f t="shared" si="213"/>
        <v/>
      </c>
      <c r="JJV118" s="80" t="str">
        <f t="shared" si="213"/>
        <v/>
      </c>
      <c r="JJW118" s="80" t="str">
        <f t="shared" si="213"/>
        <v/>
      </c>
      <c r="JJX118" s="80" t="str">
        <f t="shared" si="213"/>
        <v/>
      </c>
      <c r="JJY118" s="80" t="str">
        <f t="shared" si="213"/>
        <v/>
      </c>
      <c r="JJZ118" s="80" t="str">
        <f t="shared" si="213"/>
        <v/>
      </c>
      <c r="JKA118" s="80" t="str">
        <f t="shared" si="213"/>
        <v/>
      </c>
      <c r="JKB118" s="80" t="str">
        <f t="shared" si="213"/>
        <v/>
      </c>
      <c r="JKC118" s="80" t="str">
        <f t="shared" si="213"/>
        <v/>
      </c>
      <c r="JKD118" s="80" t="str">
        <f t="shared" si="213"/>
        <v/>
      </c>
      <c r="JKE118" s="80" t="str">
        <f t="shared" si="213"/>
        <v/>
      </c>
      <c r="JKF118" s="80" t="str">
        <f t="shared" si="213"/>
        <v/>
      </c>
      <c r="JKG118" s="80" t="str">
        <f t="shared" si="213"/>
        <v/>
      </c>
      <c r="JKH118" s="80" t="str">
        <f t="shared" si="213"/>
        <v/>
      </c>
      <c r="JKI118" s="80" t="str">
        <f t="shared" si="213"/>
        <v/>
      </c>
      <c r="JKJ118" s="80" t="str">
        <f t="shared" si="213"/>
        <v/>
      </c>
      <c r="JKK118" s="80" t="str">
        <f t="shared" si="213"/>
        <v/>
      </c>
      <c r="JKL118" s="80" t="str">
        <f t="shared" si="213"/>
        <v/>
      </c>
      <c r="JKM118" s="80" t="str">
        <f t="shared" si="213"/>
        <v/>
      </c>
      <c r="JKN118" s="80" t="str">
        <f t="shared" si="213"/>
        <v/>
      </c>
      <c r="JKO118" s="80" t="str">
        <f t="shared" si="213"/>
        <v/>
      </c>
      <c r="JKP118" s="80" t="str">
        <f t="shared" si="213"/>
        <v/>
      </c>
      <c r="JKQ118" s="80" t="str">
        <f t="shared" si="213"/>
        <v/>
      </c>
      <c r="JKR118" s="80" t="str">
        <f t="shared" si="213"/>
        <v/>
      </c>
      <c r="JKS118" s="80" t="str">
        <f t="shared" si="213"/>
        <v/>
      </c>
      <c r="JKT118" s="80" t="str">
        <f t="shared" si="213"/>
        <v/>
      </c>
      <c r="JKU118" s="80" t="str">
        <f t="shared" si="213"/>
        <v/>
      </c>
      <c r="JKV118" s="80" t="str">
        <f t="shared" si="213"/>
        <v/>
      </c>
      <c r="JKW118" s="80" t="str">
        <f t="shared" si="213"/>
        <v/>
      </c>
      <c r="JKX118" s="80" t="str">
        <f t="shared" si="213"/>
        <v/>
      </c>
      <c r="JKY118" s="80" t="str">
        <f t="shared" si="213"/>
        <v/>
      </c>
      <c r="JKZ118" s="80" t="str">
        <f t="shared" si="213"/>
        <v/>
      </c>
      <c r="JLA118" s="80" t="str">
        <f t="shared" si="213"/>
        <v/>
      </c>
      <c r="JLB118" s="80" t="str">
        <f t="shared" si="213"/>
        <v/>
      </c>
      <c r="JLC118" s="80" t="str">
        <f t="shared" si="213"/>
        <v/>
      </c>
      <c r="JLD118" s="80" t="str">
        <f t="shared" si="213"/>
        <v/>
      </c>
      <c r="JLE118" s="80" t="str">
        <f t="shared" si="213"/>
        <v/>
      </c>
      <c r="JLF118" s="80" t="str">
        <f t="shared" si="213"/>
        <v/>
      </c>
      <c r="JLG118" s="80" t="str">
        <f t="shared" ref="JLG118:JNR118" si="214">IF(ISNUMBER(outYear),JLG69+JLG75+JLG81+JLG115,"")</f>
        <v/>
      </c>
      <c r="JLH118" s="80" t="str">
        <f t="shared" si="214"/>
        <v/>
      </c>
      <c r="JLI118" s="80" t="str">
        <f t="shared" si="214"/>
        <v/>
      </c>
      <c r="JLJ118" s="80" t="str">
        <f t="shared" si="214"/>
        <v/>
      </c>
      <c r="JLK118" s="80" t="str">
        <f t="shared" si="214"/>
        <v/>
      </c>
      <c r="JLL118" s="80" t="str">
        <f t="shared" si="214"/>
        <v/>
      </c>
      <c r="JLM118" s="80" t="str">
        <f t="shared" si="214"/>
        <v/>
      </c>
      <c r="JLN118" s="80" t="str">
        <f t="shared" si="214"/>
        <v/>
      </c>
      <c r="JLO118" s="80" t="str">
        <f t="shared" si="214"/>
        <v/>
      </c>
      <c r="JLP118" s="80" t="str">
        <f t="shared" si="214"/>
        <v/>
      </c>
      <c r="JLQ118" s="80" t="str">
        <f t="shared" si="214"/>
        <v/>
      </c>
      <c r="JLR118" s="80" t="str">
        <f t="shared" si="214"/>
        <v/>
      </c>
      <c r="JLS118" s="80" t="str">
        <f t="shared" si="214"/>
        <v/>
      </c>
      <c r="JLT118" s="80" t="str">
        <f t="shared" si="214"/>
        <v/>
      </c>
      <c r="JLU118" s="80" t="str">
        <f t="shared" si="214"/>
        <v/>
      </c>
      <c r="JLV118" s="80" t="str">
        <f t="shared" si="214"/>
        <v/>
      </c>
      <c r="JLW118" s="80" t="str">
        <f t="shared" si="214"/>
        <v/>
      </c>
      <c r="JLX118" s="80" t="str">
        <f t="shared" si="214"/>
        <v/>
      </c>
      <c r="JLY118" s="80" t="str">
        <f t="shared" si="214"/>
        <v/>
      </c>
      <c r="JLZ118" s="80" t="str">
        <f t="shared" si="214"/>
        <v/>
      </c>
      <c r="JMA118" s="80" t="str">
        <f t="shared" si="214"/>
        <v/>
      </c>
      <c r="JMB118" s="80" t="str">
        <f t="shared" si="214"/>
        <v/>
      </c>
      <c r="JMC118" s="80" t="str">
        <f t="shared" si="214"/>
        <v/>
      </c>
      <c r="JMD118" s="80" t="str">
        <f t="shared" si="214"/>
        <v/>
      </c>
      <c r="JME118" s="80" t="str">
        <f t="shared" si="214"/>
        <v/>
      </c>
      <c r="JMF118" s="80" t="str">
        <f t="shared" si="214"/>
        <v/>
      </c>
      <c r="JMG118" s="80" t="str">
        <f t="shared" si="214"/>
        <v/>
      </c>
      <c r="JMH118" s="80" t="str">
        <f t="shared" si="214"/>
        <v/>
      </c>
      <c r="JMI118" s="80" t="str">
        <f t="shared" si="214"/>
        <v/>
      </c>
      <c r="JMJ118" s="80" t="str">
        <f t="shared" si="214"/>
        <v/>
      </c>
      <c r="JMK118" s="80" t="str">
        <f t="shared" si="214"/>
        <v/>
      </c>
      <c r="JML118" s="80" t="str">
        <f t="shared" si="214"/>
        <v/>
      </c>
      <c r="JMM118" s="80" t="str">
        <f t="shared" si="214"/>
        <v/>
      </c>
      <c r="JMN118" s="80" t="str">
        <f t="shared" si="214"/>
        <v/>
      </c>
      <c r="JMO118" s="80" t="str">
        <f t="shared" si="214"/>
        <v/>
      </c>
      <c r="JMP118" s="80" t="str">
        <f t="shared" si="214"/>
        <v/>
      </c>
      <c r="JMQ118" s="80" t="str">
        <f t="shared" si="214"/>
        <v/>
      </c>
      <c r="JMR118" s="80" t="str">
        <f t="shared" si="214"/>
        <v/>
      </c>
      <c r="JMS118" s="80" t="str">
        <f t="shared" si="214"/>
        <v/>
      </c>
      <c r="JMT118" s="80" t="str">
        <f t="shared" si="214"/>
        <v/>
      </c>
      <c r="JMU118" s="80" t="str">
        <f t="shared" si="214"/>
        <v/>
      </c>
      <c r="JMV118" s="80" t="str">
        <f t="shared" si="214"/>
        <v/>
      </c>
      <c r="JMW118" s="80" t="str">
        <f t="shared" si="214"/>
        <v/>
      </c>
      <c r="JMX118" s="80" t="str">
        <f t="shared" si="214"/>
        <v/>
      </c>
      <c r="JMY118" s="80" t="str">
        <f t="shared" si="214"/>
        <v/>
      </c>
      <c r="JMZ118" s="80" t="str">
        <f t="shared" si="214"/>
        <v/>
      </c>
      <c r="JNA118" s="80" t="str">
        <f t="shared" si="214"/>
        <v/>
      </c>
      <c r="JNB118" s="80" t="str">
        <f t="shared" si="214"/>
        <v/>
      </c>
      <c r="JNC118" s="80" t="str">
        <f t="shared" si="214"/>
        <v/>
      </c>
      <c r="JND118" s="80" t="str">
        <f t="shared" si="214"/>
        <v/>
      </c>
      <c r="JNE118" s="80" t="str">
        <f t="shared" si="214"/>
        <v/>
      </c>
      <c r="JNF118" s="80" t="str">
        <f t="shared" si="214"/>
        <v/>
      </c>
      <c r="JNG118" s="80" t="str">
        <f t="shared" si="214"/>
        <v/>
      </c>
      <c r="JNH118" s="80" t="str">
        <f t="shared" si="214"/>
        <v/>
      </c>
      <c r="JNI118" s="80" t="str">
        <f t="shared" si="214"/>
        <v/>
      </c>
      <c r="JNJ118" s="80" t="str">
        <f t="shared" si="214"/>
        <v/>
      </c>
      <c r="JNK118" s="80" t="str">
        <f t="shared" si="214"/>
        <v/>
      </c>
      <c r="JNL118" s="80" t="str">
        <f t="shared" si="214"/>
        <v/>
      </c>
      <c r="JNM118" s="80" t="str">
        <f t="shared" si="214"/>
        <v/>
      </c>
      <c r="JNN118" s="80" t="str">
        <f t="shared" si="214"/>
        <v/>
      </c>
      <c r="JNO118" s="80" t="str">
        <f t="shared" si="214"/>
        <v/>
      </c>
      <c r="JNP118" s="80" t="str">
        <f t="shared" si="214"/>
        <v/>
      </c>
      <c r="JNQ118" s="80" t="str">
        <f t="shared" si="214"/>
        <v/>
      </c>
      <c r="JNR118" s="80" t="str">
        <f t="shared" si="214"/>
        <v/>
      </c>
      <c r="JNS118" s="80" t="str">
        <f t="shared" ref="JNS118:JQD118" si="215">IF(ISNUMBER(outYear),JNS69+JNS75+JNS81+JNS115,"")</f>
        <v/>
      </c>
      <c r="JNT118" s="80" t="str">
        <f t="shared" si="215"/>
        <v/>
      </c>
      <c r="JNU118" s="80" t="str">
        <f t="shared" si="215"/>
        <v/>
      </c>
      <c r="JNV118" s="80" t="str">
        <f t="shared" si="215"/>
        <v/>
      </c>
      <c r="JNW118" s="80" t="str">
        <f t="shared" si="215"/>
        <v/>
      </c>
      <c r="JNX118" s="80" t="str">
        <f t="shared" si="215"/>
        <v/>
      </c>
      <c r="JNY118" s="80" t="str">
        <f t="shared" si="215"/>
        <v/>
      </c>
      <c r="JNZ118" s="80" t="str">
        <f t="shared" si="215"/>
        <v/>
      </c>
      <c r="JOA118" s="80" t="str">
        <f t="shared" si="215"/>
        <v/>
      </c>
      <c r="JOB118" s="80" t="str">
        <f t="shared" si="215"/>
        <v/>
      </c>
      <c r="JOC118" s="80" t="str">
        <f t="shared" si="215"/>
        <v/>
      </c>
      <c r="JOD118" s="80" t="str">
        <f t="shared" si="215"/>
        <v/>
      </c>
      <c r="JOE118" s="80" t="str">
        <f t="shared" si="215"/>
        <v/>
      </c>
      <c r="JOF118" s="80" t="str">
        <f t="shared" si="215"/>
        <v/>
      </c>
      <c r="JOG118" s="80" t="str">
        <f t="shared" si="215"/>
        <v/>
      </c>
      <c r="JOH118" s="80" t="str">
        <f t="shared" si="215"/>
        <v/>
      </c>
      <c r="JOI118" s="80" t="str">
        <f t="shared" si="215"/>
        <v/>
      </c>
      <c r="JOJ118" s="80" t="str">
        <f t="shared" si="215"/>
        <v/>
      </c>
      <c r="JOK118" s="80" t="str">
        <f t="shared" si="215"/>
        <v/>
      </c>
      <c r="JOL118" s="80" t="str">
        <f t="shared" si="215"/>
        <v/>
      </c>
      <c r="JOM118" s="80" t="str">
        <f t="shared" si="215"/>
        <v/>
      </c>
      <c r="JON118" s="80" t="str">
        <f t="shared" si="215"/>
        <v/>
      </c>
      <c r="JOO118" s="80" t="str">
        <f t="shared" si="215"/>
        <v/>
      </c>
      <c r="JOP118" s="80" t="str">
        <f t="shared" si="215"/>
        <v/>
      </c>
      <c r="JOQ118" s="80" t="str">
        <f t="shared" si="215"/>
        <v/>
      </c>
      <c r="JOR118" s="80" t="str">
        <f t="shared" si="215"/>
        <v/>
      </c>
      <c r="JOS118" s="80" t="str">
        <f t="shared" si="215"/>
        <v/>
      </c>
      <c r="JOT118" s="80" t="str">
        <f t="shared" si="215"/>
        <v/>
      </c>
      <c r="JOU118" s="80" t="str">
        <f t="shared" si="215"/>
        <v/>
      </c>
      <c r="JOV118" s="80" t="str">
        <f t="shared" si="215"/>
        <v/>
      </c>
      <c r="JOW118" s="80" t="str">
        <f t="shared" si="215"/>
        <v/>
      </c>
      <c r="JOX118" s="80" t="str">
        <f t="shared" si="215"/>
        <v/>
      </c>
      <c r="JOY118" s="80" t="str">
        <f t="shared" si="215"/>
        <v/>
      </c>
      <c r="JOZ118" s="80" t="str">
        <f t="shared" si="215"/>
        <v/>
      </c>
      <c r="JPA118" s="80" t="str">
        <f t="shared" si="215"/>
        <v/>
      </c>
      <c r="JPB118" s="80" t="str">
        <f t="shared" si="215"/>
        <v/>
      </c>
      <c r="JPC118" s="80" t="str">
        <f t="shared" si="215"/>
        <v/>
      </c>
      <c r="JPD118" s="80" t="str">
        <f t="shared" si="215"/>
        <v/>
      </c>
      <c r="JPE118" s="80" t="str">
        <f t="shared" si="215"/>
        <v/>
      </c>
      <c r="JPF118" s="80" t="str">
        <f t="shared" si="215"/>
        <v/>
      </c>
      <c r="JPG118" s="80" t="str">
        <f t="shared" si="215"/>
        <v/>
      </c>
      <c r="JPH118" s="80" t="str">
        <f t="shared" si="215"/>
        <v/>
      </c>
      <c r="JPI118" s="80" t="str">
        <f t="shared" si="215"/>
        <v/>
      </c>
      <c r="JPJ118" s="80" t="str">
        <f t="shared" si="215"/>
        <v/>
      </c>
      <c r="JPK118" s="80" t="str">
        <f t="shared" si="215"/>
        <v/>
      </c>
      <c r="JPL118" s="80" t="str">
        <f t="shared" si="215"/>
        <v/>
      </c>
      <c r="JPM118" s="80" t="str">
        <f t="shared" si="215"/>
        <v/>
      </c>
      <c r="JPN118" s="80" t="str">
        <f t="shared" si="215"/>
        <v/>
      </c>
      <c r="JPO118" s="80" t="str">
        <f t="shared" si="215"/>
        <v/>
      </c>
      <c r="JPP118" s="80" t="str">
        <f t="shared" si="215"/>
        <v/>
      </c>
      <c r="JPQ118" s="80" t="str">
        <f t="shared" si="215"/>
        <v/>
      </c>
      <c r="JPR118" s="80" t="str">
        <f t="shared" si="215"/>
        <v/>
      </c>
      <c r="JPS118" s="80" t="str">
        <f t="shared" si="215"/>
        <v/>
      </c>
      <c r="JPT118" s="80" t="str">
        <f t="shared" si="215"/>
        <v/>
      </c>
      <c r="JPU118" s="80" t="str">
        <f t="shared" si="215"/>
        <v/>
      </c>
      <c r="JPV118" s="80" t="str">
        <f t="shared" si="215"/>
        <v/>
      </c>
      <c r="JPW118" s="80" t="str">
        <f t="shared" si="215"/>
        <v/>
      </c>
      <c r="JPX118" s="80" t="str">
        <f t="shared" si="215"/>
        <v/>
      </c>
      <c r="JPY118" s="80" t="str">
        <f t="shared" si="215"/>
        <v/>
      </c>
      <c r="JPZ118" s="80" t="str">
        <f t="shared" si="215"/>
        <v/>
      </c>
      <c r="JQA118" s="80" t="str">
        <f t="shared" si="215"/>
        <v/>
      </c>
      <c r="JQB118" s="80" t="str">
        <f t="shared" si="215"/>
        <v/>
      </c>
      <c r="JQC118" s="80" t="str">
        <f t="shared" si="215"/>
        <v/>
      </c>
      <c r="JQD118" s="80" t="str">
        <f t="shared" si="215"/>
        <v/>
      </c>
      <c r="JQE118" s="80" t="str">
        <f t="shared" ref="JQE118:JSP118" si="216">IF(ISNUMBER(outYear),JQE69+JQE75+JQE81+JQE115,"")</f>
        <v/>
      </c>
      <c r="JQF118" s="80" t="str">
        <f t="shared" si="216"/>
        <v/>
      </c>
      <c r="JQG118" s="80" t="str">
        <f t="shared" si="216"/>
        <v/>
      </c>
      <c r="JQH118" s="80" t="str">
        <f t="shared" si="216"/>
        <v/>
      </c>
      <c r="JQI118" s="80" t="str">
        <f t="shared" si="216"/>
        <v/>
      </c>
      <c r="JQJ118" s="80" t="str">
        <f t="shared" si="216"/>
        <v/>
      </c>
      <c r="JQK118" s="80" t="str">
        <f t="shared" si="216"/>
        <v/>
      </c>
      <c r="JQL118" s="80" t="str">
        <f t="shared" si="216"/>
        <v/>
      </c>
      <c r="JQM118" s="80" t="str">
        <f t="shared" si="216"/>
        <v/>
      </c>
      <c r="JQN118" s="80" t="str">
        <f t="shared" si="216"/>
        <v/>
      </c>
      <c r="JQO118" s="80" t="str">
        <f t="shared" si="216"/>
        <v/>
      </c>
      <c r="JQP118" s="80" t="str">
        <f t="shared" si="216"/>
        <v/>
      </c>
      <c r="JQQ118" s="80" t="str">
        <f t="shared" si="216"/>
        <v/>
      </c>
      <c r="JQR118" s="80" t="str">
        <f t="shared" si="216"/>
        <v/>
      </c>
      <c r="JQS118" s="80" t="str">
        <f t="shared" si="216"/>
        <v/>
      </c>
      <c r="JQT118" s="80" t="str">
        <f t="shared" si="216"/>
        <v/>
      </c>
      <c r="JQU118" s="80" t="str">
        <f t="shared" si="216"/>
        <v/>
      </c>
      <c r="JQV118" s="80" t="str">
        <f t="shared" si="216"/>
        <v/>
      </c>
      <c r="JQW118" s="80" t="str">
        <f t="shared" si="216"/>
        <v/>
      </c>
      <c r="JQX118" s="80" t="str">
        <f t="shared" si="216"/>
        <v/>
      </c>
      <c r="JQY118" s="80" t="str">
        <f t="shared" si="216"/>
        <v/>
      </c>
      <c r="JQZ118" s="80" t="str">
        <f t="shared" si="216"/>
        <v/>
      </c>
      <c r="JRA118" s="80" t="str">
        <f t="shared" si="216"/>
        <v/>
      </c>
      <c r="JRB118" s="80" t="str">
        <f t="shared" si="216"/>
        <v/>
      </c>
      <c r="JRC118" s="80" t="str">
        <f t="shared" si="216"/>
        <v/>
      </c>
      <c r="JRD118" s="80" t="str">
        <f t="shared" si="216"/>
        <v/>
      </c>
      <c r="JRE118" s="80" t="str">
        <f t="shared" si="216"/>
        <v/>
      </c>
      <c r="JRF118" s="80" t="str">
        <f t="shared" si="216"/>
        <v/>
      </c>
      <c r="JRG118" s="80" t="str">
        <f t="shared" si="216"/>
        <v/>
      </c>
      <c r="JRH118" s="80" t="str">
        <f t="shared" si="216"/>
        <v/>
      </c>
      <c r="JRI118" s="80" t="str">
        <f t="shared" si="216"/>
        <v/>
      </c>
      <c r="JRJ118" s="80" t="str">
        <f t="shared" si="216"/>
        <v/>
      </c>
      <c r="JRK118" s="80" t="str">
        <f t="shared" si="216"/>
        <v/>
      </c>
      <c r="JRL118" s="80" t="str">
        <f t="shared" si="216"/>
        <v/>
      </c>
      <c r="JRM118" s="80" t="str">
        <f t="shared" si="216"/>
        <v/>
      </c>
      <c r="JRN118" s="80" t="str">
        <f t="shared" si="216"/>
        <v/>
      </c>
      <c r="JRO118" s="80" t="str">
        <f t="shared" si="216"/>
        <v/>
      </c>
      <c r="JRP118" s="80" t="str">
        <f t="shared" si="216"/>
        <v/>
      </c>
      <c r="JRQ118" s="80" t="str">
        <f t="shared" si="216"/>
        <v/>
      </c>
      <c r="JRR118" s="80" t="str">
        <f t="shared" si="216"/>
        <v/>
      </c>
      <c r="JRS118" s="80" t="str">
        <f t="shared" si="216"/>
        <v/>
      </c>
      <c r="JRT118" s="80" t="str">
        <f t="shared" si="216"/>
        <v/>
      </c>
      <c r="JRU118" s="80" t="str">
        <f t="shared" si="216"/>
        <v/>
      </c>
      <c r="JRV118" s="80" t="str">
        <f t="shared" si="216"/>
        <v/>
      </c>
      <c r="JRW118" s="80" t="str">
        <f t="shared" si="216"/>
        <v/>
      </c>
      <c r="JRX118" s="80" t="str">
        <f t="shared" si="216"/>
        <v/>
      </c>
      <c r="JRY118" s="80" t="str">
        <f t="shared" si="216"/>
        <v/>
      </c>
      <c r="JRZ118" s="80" t="str">
        <f t="shared" si="216"/>
        <v/>
      </c>
      <c r="JSA118" s="80" t="str">
        <f t="shared" si="216"/>
        <v/>
      </c>
      <c r="JSB118" s="80" t="str">
        <f t="shared" si="216"/>
        <v/>
      </c>
      <c r="JSC118" s="80" t="str">
        <f t="shared" si="216"/>
        <v/>
      </c>
      <c r="JSD118" s="80" t="str">
        <f t="shared" si="216"/>
        <v/>
      </c>
      <c r="JSE118" s="80" t="str">
        <f t="shared" si="216"/>
        <v/>
      </c>
      <c r="JSF118" s="80" t="str">
        <f t="shared" si="216"/>
        <v/>
      </c>
      <c r="JSG118" s="80" t="str">
        <f t="shared" si="216"/>
        <v/>
      </c>
      <c r="JSH118" s="80" t="str">
        <f t="shared" si="216"/>
        <v/>
      </c>
      <c r="JSI118" s="80" t="str">
        <f t="shared" si="216"/>
        <v/>
      </c>
      <c r="JSJ118" s="80" t="str">
        <f t="shared" si="216"/>
        <v/>
      </c>
      <c r="JSK118" s="80" t="str">
        <f t="shared" si="216"/>
        <v/>
      </c>
      <c r="JSL118" s="80" t="str">
        <f t="shared" si="216"/>
        <v/>
      </c>
      <c r="JSM118" s="80" t="str">
        <f t="shared" si="216"/>
        <v/>
      </c>
      <c r="JSN118" s="80" t="str">
        <f t="shared" si="216"/>
        <v/>
      </c>
      <c r="JSO118" s="80" t="str">
        <f t="shared" si="216"/>
        <v/>
      </c>
      <c r="JSP118" s="80" t="str">
        <f t="shared" si="216"/>
        <v/>
      </c>
      <c r="JSQ118" s="80" t="str">
        <f t="shared" ref="JSQ118:JVB118" si="217">IF(ISNUMBER(outYear),JSQ69+JSQ75+JSQ81+JSQ115,"")</f>
        <v/>
      </c>
      <c r="JSR118" s="80" t="str">
        <f t="shared" si="217"/>
        <v/>
      </c>
      <c r="JSS118" s="80" t="str">
        <f t="shared" si="217"/>
        <v/>
      </c>
      <c r="JST118" s="80" t="str">
        <f t="shared" si="217"/>
        <v/>
      </c>
      <c r="JSU118" s="80" t="str">
        <f t="shared" si="217"/>
        <v/>
      </c>
      <c r="JSV118" s="80" t="str">
        <f t="shared" si="217"/>
        <v/>
      </c>
      <c r="JSW118" s="80" t="str">
        <f t="shared" si="217"/>
        <v/>
      </c>
      <c r="JSX118" s="80" t="str">
        <f t="shared" si="217"/>
        <v/>
      </c>
      <c r="JSY118" s="80" t="str">
        <f t="shared" si="217"/>
        <v/>
      </c>
      <c r="JSZ118" s="80" t="str">
        <f t="shared" si="217"/>
        <v/>
      </c>
      <c r="JTA118" s="80" t="str">
        <f t="shared" si="217"/>
        <v/>
      </c>
      <c r="JTB118" s="80" t="str">
        <f t="shared" si="217"/>
        <v/>
      </c>
      <c r="JTC118" s="80" t="str">
        <f t="shared" si="217"/>
        <v/>
      </c>
      <c r="JTD118" s="80" t="str">
        <f t="shared" si="217"/>
        <v/>
      </c>
      <c r="JTE118" s="80" t="str">
        <f t="shared" si="217"/>
        <v/>
      </c>
      <c r="JTF118" s="80" t="str">
        <f t="shared" si="217"/>
        <v/>
      </c>
      <c r="JTG118" s="80" t="str">
        <f t="shared" si="217"/>
        <v/>
      </c>
      <c r="JTH118" s="80" t="str">
        <f t="shared" si="217"/>
        <v/>
      </c>
      <c r="JTI118" s="80" t="str">
        <f t="shared" si="217"/>
        <v/>
      </c>
      <c r="JTJ118" s="80" t="str">
        <f t="shared" si="217"/>
        <v/>
      </c>
      <c r="JTK118" s="80" t="str">
        <f t="shared" si="217"/>
        <v/>
      </c>
      <c r="JTL118" s="80" t="str">
        <f t="shared" si="217"/>
        <v/>
      </c>
      <c r="JTM118" s="80" t="str">
        <f t="shared" si="217"/>
        <v/>
      </c>
      <c r="JTN118" s="80" t="str">
        <f t="shared" si="217"/>
        <v/>
      </c>
      <c r="JTO118" s="80" t="str">
        <f t="shared" si="217"/>
        <v/>
      </c>
      <c r="JTP118" s="80" t="str">
        <f t="shared" si="217"/>
        <v/>
      </c>
      <c r="JTQ118" s="80" t="str">
        <f t="shared" si="217"/>
        <v/>
      </c>
      <c r="JTR118" s="80" t="str">
        <f t="shared" si="217"/>
        <v/>
      </c>
      <c r="JTS118" s="80" t="str">
        <f t="shared" si="217"/>
        <v/>
      </c>
      <c r="JTT118" s="80" t="str">
        <f t="shared" si="217"/>
        <v/>
      </c>
      <c r="JTU118" s="80" t="str">
        <f t="shared" si="217"/>
        <v/>
      </c>
      <c r="JTV118" s="80" t="str">
        <f t="shared" si="217"/>
        <v/>
      </c>
      <c r="JTW118" s="80" t="str">
        <f t="shared" si="217"/>
        <v/>
      </c>
      <c r="JTX118" s="80" t="str">
        <f t="shared" si="217"/>
        <v/>
      </c>
      <c r="JTY118" s="80" t="str">
        <f t="shared" si="217"/>
        <v/>
      </c>
      <c r="JTZ118" s="80" t="str">
        <f t="shared" si="217"/>
        <v/>
      </c>
      <c r="JUA118" s="80" t="str">
        <f t="shared" si="217"/>
        <v/>
      </c>
      <c r="JUB118" s="80" t="str">
        <f t="shared" si="217"/>
        <v/>
      </c>
      <c r="JUC118" s="80" t="str">
        <f t="shared" si="217"/>
        <v/>
      </c>
      <c r="JUD118" s="80" t="str">
        <f t="shared" si="217"/>
        <v/>
      </c>
      <c r="JUE118" s="80" t="str">
        <f t="shared" si="217"/>
        <v/>
      </c>
      <c r="JUF118" s="80" t="str">
        <f t="shared" si="217"/>
        <v/>
      </c>
      <c r="JUG118" s="80" t="str">
        <f t="shared" si="217"/>
        <v/>
      </c>
      <c r="JUH118" s="80" t="str">
        <f t="shared" si="217"/>
        <v/>
      </c>
      <c r="JUI118" s="80" t="str">
        <f t="shared" si="217"/>
        <v/>
      </c>
      <c r="JUJ118" s="80" t="str">
        <f t="shared" si="217"/>
        <v/>
      </c>
      <c r="JUK118" s="80" t="str">
        <f t="shared" si="217"/>
        <v/>
      </c>
      <c r="JUL118" s="80" t="str">
        <f t="shared" si="217"/>
        <v/>
      </c>
      <c r="JUM118" s="80" t="str">
        <f t="shared" si="217"/>
        <v/>
      </c>
      <c r="JUN118" s="80" t="str">
        <f t="shared" si="217"/>
        <v/>
      </c>
      <c r="JUO118" s="80" t="str">
        <f t="shared" si="217"/>
        <v/>
      </c>
      <c r="JUP118" s="80" t="str">
        <f t="shared" si="217"/>
        <v/>
      </c>
      <c r="JUQ118" s="80" t="str">
        <f t="shared" si="217"/>
        <v/>
      </c>
      <c r="JUR118" s="80" t="str">
        <f t="shared" si="217"/>
        <v/>
      </c>
      <c r="JUS118" s="80" t="str">
        <f t="shared" si="217"/>
        <v/>
      </c>
      <c r="JUT118" s="80" t="str">
        <f t="shared" si="217"/>
        <v/>
      </c>
      <c r="JUU118" s="80" t="str">
        <f t="shared" si="217"/>
        <v/>
      </c>
      <c r="JUV118" s="80" t="str">
        <f t="shared" si="217"/>
        <v/>
      </c>
      <c r="JUW118" s="80" t="str">
        <f t="shared" si="217"/>
        <v/>
      </c>
      <c r="JUX118" s="80" t="str">
        <f t="shared" si="217"/>
        <v/>
      </c>
      <c r="JUY118" s="80" t="str">
        <f t="shared" si="217"/>
        <v/>
      </c>
      <c r="JUZ118" s="80" t="str">
        <f t="shared" si="217"/>
        <v/>
      </c>
      <c r="JVA118" s="80" t="str">
        <f t="shared" si="217"/>
        <v/>
      </c>
      <c r="JVB118" s="80" t="str">
        <f t="shared" si="217"/>
        <v/>
      </c>
      <c r="JVC118" s="80" t="str">
        <f t="shared" ref="JVC118:JXN118" si="218">IF(ISNUMBER(outYear),JVC69+JVC75+JVC81+JVC115,"")</f>
        <v/>
      </c>
      <c r="JVD118" s="80" t="str">
        <f t="shared" si="218"/>
        <v/>
      </c>
      <c r="JVE118" s="80" t="str">
        <f t="shared" si="218"/>
        <v/>
      </c>
      <c r="JVF118" s="80" t="str">
        <f t="shared" si="218"/>
        <v/>
      </c>
      <c r="JVG118" s="80" t="str">
        <f t="shared" si="218"/>
        <v/>
      </c>
      <c r="JVH118" s="80" t="str">
        <f t="shared" si="218"/>
        <v/>
      </c>
      <c r="JVI118" s="80" t="str">
        <f t="shared" si="218"/>
        <v/>
      </c>
      <c r="JVJ118" s="80" t="str">
        <f t="shared" si="218"/>
        <v/>
      </c>
      <c r="JVK118" s="80" t="str">
        <f t="shared" si="218"/>
        <v/>
      </c>
      <c r="JVL118" s="80" t="str">
        <f t="shared" si="218"/>
        <v/>
      </c>
      <c r="JVM118" s="80" t="str">
        <f t="shared" si="218"/>
        <v/>
      </c>
      <c r="JVN118" s="80" t="str">
        <f t="shared" si="218"/>
        <v/>
      </c>
      <c r="JVO118" s="80" t="str">
        <f t="shared" si="218"/>
        <v/>
      </c>
      <c r="JVP118" s="80" t="str">
        <f t="shared" si="218"/>
        <v/>
      </c>
      <c r="JVQ118" s="80" t="str">
        <f t="shared" si="218"/>
        <v/>
      </c>
      <c r="JVR118" s="80" t="str">
        <f t="shared" si="218"/>
        <v/>
      </c>
      <c r="JVS118" s="80" t="str">
        <f t="shared" si="218"/>
        <v/>
      </c>
      <c r="JVT118" s="80" t="str">
        <f t="shared" si="218"/>
        <v/>
      </c>
      <c r="JVU118" s="80" t="str">
        <f t="shared" si="218"/>
        <v/>
      </c>
      <c r="JVV118" s="80" t="str">
        <f t="shared" si="218"/>
        <v/>
      </c>
      <c r="JVW118" s="80" t="str">
        <f t="shared" si="218"/>
        <v/>
      </c>
      <c r="JVX118" s="80" t="str">
        <f t="shared" si="218"/>
        <v/>
      </c>
      <c r="JVY118" s="80" t="str">
        <f t="shared" si="218"/>
        <v/>
      </c>
      <c r="JVZ118" s="80" t="str">
        <f t="shared" si="218"/>
        <v/>
      </c>
      <c r="JWA118" s="80" t="str">
        <f t="shared" si="218"/>
        <v/>
      </c>
      <c r="JWB118" s="80" t="str">
        <f t="shared" si="218"/>
        <v/>
      </c>
      <c r="JWC118" s="80" t="str">
        <f t="shared" si="218"/>
        <v/>
      </c>
      <c r="JWD118" s="80" t="str">
        <f t="shared" si="218"/>
        <v/>
      </c>
      <c r="JWE118" s="80" t="str">
        <f t="shared" si="218"/>
        <v/>
      </c>
      <c r="JWF118" s="80" t="str">
        <f t="shared" si="218"/>
        <v/>
      </c>
      <c r="JWG118" s="80" t="str">
        <f t="shared" si="218"/>
        <v/>
      </c>
      <c r="JWH118" s="80" t="str">
        <f t="shared" si="218"/>
        <v/>
      </c>
      <c r="JWI118" s="80" t="str">
        <f t="shared" si="218"/>
        <v/>
      </c>
      <c r="JWJ118" s="80" t="str">
        <f t="shared" si="218"/>
        <v/>
      </c>
      <c r="JWK118" s="80" t="str">
        <f t="shared" si="218"/>
        <v/>
      </c>
      <c r="JWL118" s="80" t="str">
        <f t="shared" si="218"/>
        <v/>
      </c>
      <c r="JWM118" s="80" t="str">
        <f t="shared" si="218"/>
        <v/>
      </c>
      <c r="JWN118" s="80" t="str">
        <f t="shared" si="218"/>
        <v/>
      </c>
      <c r="JWO118" s="80" t="str">
        <f t="shared" si="218"/>
        <v/>
      </c>
      <c r="JWP118" s="80" t="str">
        <f t="shared" si="218"/>
        <v/>
      </c>
      <c r="JWQ118" s="80" t="str">
        <f t="shared" si="218"/>
        <v/>
      </c>
      <c r="JWR118" s="80" t="str">
        <f t="shared" si="218"/>
        <v/>
      </c>
      <c r="JWS118" s="80" t="str">
        <f t="shared" si="218"/>
        <v/>
      </c>
      <c r="JWT118" s="80" t="str">
        <f t="shared" si="218"/>
        <v/>
      </c>
      <c r="JWU118" s="80" t="str">
        <f t="shared" si="218"/>
        <v/>
      </c>
      <c r="JWV118" s="80" t="str">
        <f t="shared" si="218"/>
        <v/>
      </c>
      <c r="JWW118" s="80" t="str">
        <f t="shared" si="218"/>
        <v/>
      </c>
      <c r="JWX118" s="80" t="str">
        <f t="shared" si="218"/>
        <v/>
      </c>
      <c r="JWY118" s="80" t="str">
        <f t="shared" si="218"/>
        <v/>
      </c>
      <c r="JWZ118" s="80" t="str">
        <f t="shared" si="218"/>
        <v/>
      </c>
      <c r="JXA118" s="80" t="str">
        <f t="shared" si="218"/>
        <v/>
      </c>
      <c r="JXB118" s="80" t="str">
        <f t="shared" si="218"/>
        <v/>
      </c>
      <c r="JXC118" s="80" t="str">
        <f t="shared" si="218"/>
        <v/>
      </c>
      <c r="JXD118" s="80" t="str">
        <f t="shared" si="218"/>
        <v/>
      </c>
      <c r="JXE118" s="80" t="str">
        <f t="shared" si="218"/>
        <v/>
      </c>
      <c r="JXF118" s="80" t="str">
        <f t="shared" si="218"/>
        <v/>
      </c>
      <c r="JXG118" s="80" t="str">
        <f t="shared" si="218"/>
        <v/>
      </c>
      <c r="JXH118" s="80" t="str">
        <f t="shared" si="218"/>
        <v/>
      </c>
      <c r="JXI118" s="80" t="str">
        <f t="shared" si="218"/>
        <v/>
      </c>
      <c r="JXJ118" s="80" t="str">
        <f t="shared" si="218"/>
        <v/>
      </c>
      <c r="JXK118" s="80" t="str">
        <f t="shared" si="218"/>
        <v/>
      </c>
      <c r="JXL118" s="80" t="str">
        <f t="shared" si="218"/>
        <v/>
      </c>
      <c r="JXM118" s="80" t="str">
        <f t="shared" si="218"/>
        <v/>
      </c>
      <c r="JXN118" s="80" t="str">
        <f t="shared" si="218"/>
        <v/>
      </c>
      <c r="JXO118" s="80" t="str">
        <f t="shared" ref="JXO118:JZZ118" si="219">IF(ISNUMBER(outYear),JXO69+JXO75+JXO81+JXO115,"")</f>
        <v/>
      </c>
      <c r="JXP118" s="80" t="str">
        <f t="shared" si="219"/>
        <v/>
      </c>
      <c r="JXQ118" s="80" t="str">
        <f t="shared" si="219"/>
        <v/>
      </c>
      <c r="JXR118" s="80" t="str">
        <f t="shared" si="219"/>
        <v/>
      </c>
      <c r="JXS118" s="80" t="str">
        <f t="shared" si="219"/>
        <v/>
      </c>
      <c r="JXT118" s="80" t="str">
        <f t="shared" si="219"/>
        <v/>
      </c>
      <c r="JXU118" s="80" t="str">
        <f t="shared" si="219"/>
        <v/>
      </c>
      <c r="JXV118" s="80" t="str">
        <f t="shared" si="219"/>
        <v/>
      </c>
      <c r="JXW118" s="80" t="str">
        <f t="shared" si="219"/>
        <v/>
      </c>
      <c r="JXX118" s="80" t="str">
        <f t="shared" si="219"/>
        <v/>
      </c>
      <c r="JXY118" s="80" t="str">
        <f t="shared" si="219"/>
        <v/>
      </c>
      <c r="JXZ118" s="80" t="str">
        <f t="shared" si="219"/>
        <v/>
      </c>
      <c r="JYA118" s="80" t="str">
        <f t="shared" si="219"/>
        <v/>
      </c>
      <c r="JYB118" s="80" t="str">
        <f t="shared" si="219"/>
        <v/>
      </c>
      <c r="JYC118" s="80" t="str">
        <f t="shared" si="219"/>
        <v/>
      </c>
      <c r="JYD118" s="80" t="str">
        <f t="shared" si="219"/>
        <v/>
      </c>
      <c r="JYE118" s="80" t="str">
        <f t="shared" si="219"/>
        <v/>
      </c>
      <c r="JYF118" s="80" t="str">
        <f t="shared" si="219"/>
        <v/>
      </c>
      <c r="JYG118" s="80" t="str">
        <f t="shared" si="219"/>
        <v/>
      </c>
      <c r="JYH118" s="80" t="str">
        <f t="shared" si="219"/>
        <v/>
      </c>
      <c r="JYI118" s="80" t="str">
        <f t="shared" si="219"/>
        <v/>
      </c>
      <c r="JYJ118" s="80" t="str">
        <f t="shared" si="219"/>
        <v/>
      </c>
      <c r="JYK118" s="80" t="str">
        <f t="shared" si="219"/>
        <v/>
      </c>
      <c r="JYL118" s="80" t="str">
        <f t="shared" si="219"/>
        <v/>
      </c>
      <c r="JYM118" s="80" t="str">
        <f t="shared" si="219"/>
        <v/>
      </c>
      <c r="JYN118" s="80" t="str">
        <f t="shared" si="219"/>
        <v/>
      </c>
      <c r="JYO118" s="80" t="str">
        <f t="shared" si="219"/>
        <v/>
      </c>
      <c r="JYP118" s="80" t="str">
        <f t="shared" si="219"/>
        <v/>
      </c>
      <c r="JYQ118" s="80" t="str">
        <f t="shared" si="219"/>
        <v/>
      </c>
      <c r="JYR118" s="80" t="str">
        <f t="shared" si="219"/>
        <v/>
      </c>
      <c r="JYS118" s="80" t="str">
        <f t="shared" si="219"/>
        <v/>
      </c>
      <c r="JYT118" s="80" t="str">
        <f t="shared" si="219"/>
        <v/>
      </c>
      <c r="JYU118" s="80" t="str">
        <f t="shared" si="219"/>
        <v/>
      </c>
      <c r="JYV118" s="80" t="str">
        <f t="shared" si="219"/>
        <v/>
      </c>
      <c r="JYW118" s="80" t="str">
        <f t="shared" si="219"/>
        <v/>
      </c>
      <c r="JYX118" s="80" t="str">
        <f t="shared" si="219"/>
        <v/>
      </c>
      <c r="JYY118" s="80" t="str">
        <f t="shared" si="219"/>
        <v/>
      </c>
      <c r="JYZ118" s="80" t="str">
        <f t="shared" si="219"/>
        <v/>
      </c>
      <c r="JZA118" s="80" t="str">
        <f t="shared" si="219"/>
        <v/>
      </c>
      <c r="JZB118" s="80" t="str">
        <f t="shared" si="219"/>
        <v/>
      </c>
      <c r="JZC118" s="80" t="str">
        <f t="shared" si="219"/>
        <v/>
      </c>
      <c r="JZD118" s="80" t="str">
        <f t="shared" si="219"/>
        <v/>
      </c>
      <c r="JZE118" s="80" t="str">
        <f t="shared" si="219"/>
        <v/>
      </c>
      <c r="JZF118" s="80" t="str">
        <f t="shared" si="219"/>
        <v/>
      </c>
      <c r="JZG118" s="80" t="str">
        <f t="shared" si="219"/>
        <v/>
      </c>
      <c r="JZH118" s="80" t="str">
        <f t="shared" si="219"/>
        <v/>
      </c>
      <c r="JZI118" s="80" t="str">
        <f t="shared" si="219"/>
        <v/>
      </c>
      <c r="JZJ118" s="80" t="str">
        <f t="shared" si="219"/>
        <v/>
      </c>
      <c r="JZK118" s="80" t="str">
        <f t="shared" si="219"/>
        <v/>
      </c>
      <c r="JZL118" s="80" t="str">
        <f t="shared" si="219"/>
        <v/>
      </c>
      <c r="JZM118" s="80" t="str">
        <f t="shared" si="219"/>
        <v/>
      </c>
      <c r="JZN118" s="80" t="str">
        <f t="shared" si="219"/>
        <v/>
      </c>
      <c r="JZO118" s="80" t="str">
        <f t="shared" si="219"/>
        <v/>
      </c>
      <c r="JZP118" s="80" t="str">
        <f t="shared" si="219"/>
        <v/>
      </c>
      <c r="JZQ118" s="80" t="str">
        <f t="shared" si="219"/>
        <v/>
      </c>
      <c r="JZR118" s="80" t="str">
        <f t="shared" si="219"/>
        <v/>
      </c>
      <c r="JZS118" s="80" t="str">
        <f t="shared" si="219"/>
        <v/>
      </c>
      <c r="JZT118" s="80" t="str">
        <f t="shared" si="219"/>
        <v/>
      </c>
      <c r="JZU118" s="80" t="str">
        <f t="shared" si="219"/>
        <v/>
      </c>
      <c r="JZV118" s="80" t="str">
        <f t="shared" si="219"/>
        <v/>
      </c>
      <c r="JZW118" s="80" t="str">
        <f t="shared" si="219"/>
        <v/>
      </c>
      <c r="JZX118" s="80" t="str">
        <f t="shared" si="219"/>
        <v/>
      </c>
      <c r="JZY118" s="80" t="str">
        <f t="shared" si="219"/>
        <v/>
      </c>
      <c r="JZZ118" s="80" t="str">
        <f t="shared" si="219"/>
        <v/>
      </c>
      <c r="KAA118" s="80" t="str">
        <f t="shared" ref="KAA118:KCL118" si="220">IF(ISNUMBER(outYear),KAA69+KAA75+KAA81+KAA115,"")</f>
        <v/>
      </c>
      <c r="KAB118" s="80" t="str">
        <f t="shared" si="220"/>
        <v/>
      </c>
      <c r="KAC118" s="80" t="str">
        <f t="shared" si="220"/>
        <v/>
      </c>
      <c r="KAD118" s="80" t="str">
        <f t="shared" si="220"/>
        <v/>
      </c>
      <c r="KAE118" s="80" t="str">
        <f t="shared" si="220"/>
        <v/>
      </c>
      <c r="KAF118" s="80" t="str">
        <f t="shared" si="220"/>
        <v/>
      </c>
      <c r="KAG118" s="80" t="str">
        <f t="shared" si="220"/>
        <v/>
      </c>
      <c r="KAH118" s="80" t="str">
        <f t="shared" si="220"/>
        <v/>
      </c>
      <c r="KAI118" s="80" t="str">
        <f t="shared" si="220"/>
        <v/>
      </c>
      <c r="KAJ118" s="80" t="str">
        <f t="shared" si="220"/>
        <v/>
      </c>
      <c r="KAK118" s="80" t="str">
        <f t="shared" si="220"/>
        <v/>
      </c>
      <c r="KAL118" s="80" t="str">
        <f t="shared" si="220"/>
        <v/>
      </c>
      <c r="KAM118" s="80" t="str">
        <f t="shared" si="220"/>
        <v/>
      </c>
      <c r="KAN118" s="80" t="str">
        <f t="shared" si="220"/>
        <v/>
      </c>
      <c r="KAO118" s="80" t="str">
        <f t="shared" si="220"/>
        <v/>
      </c>
      <c r="KAP118" s="80" t="str">
        <f t="shared" si="220"/>
        <v/>
      </c>
      <c r="KAQ118" s="80" t="str">
        <f t="shared" si="220"/>
        <v/>
      </c>
      <c r="KAR118" s="80" t="str">
        <f t="shared" si="220"/>
        <v/>
      </c>
      <c r="KAS118" s="80" t="str">
        <f t="shared" si="220"/>
        <v/>
      </c>
      <c r="KAT118" s="80" t="str">
        <f t="shared" si="220"/>
        <v/>
      </c>
      <c r="KAU118" s="80" t="str">
        <f t="shared" si="220"/>
        <v/>
      </c>
      <c r="KAV118" s="80" t="str">
        <f t="shared" si="220"/>
        <v/>
      </c>
      <c r="KAW118" s="80" t="str">
        <f t="shared" si="220"/>
        <v/>
      </c>
      <c r="KAX118" s="80" t="str">
        <f t="shared" si="220"/>
        <v/>
      </c>
      <c r="KAY118" s="80" t="str">
        <f t="shared" si="220"/>
        <v/>
      </c>
      <c r="KAZ118" s="80" t="str">
        <f t="shared" si="220"/>
        <v/>
      </c>
      <c r="KBA118" s="80" t="str">
        <f t="shared" si="220"/>
        <v/>
      </c>
      <c r="KBB118" s="80" t="str">
        <f t="shared" si="220"/>
        <v/>
      </c>
      <c r="KBC118" s="80" t="str">
        <f t="shared" si="220"/>
        <v/>
      </c>
      <c r="KBD118" s="80" t="str">
        <f t="shared" si="220"/>
        <v/>
      </c>
      <c r="KBE118" s="80" t="str">
        <f t="shared" si="220"/>
        <v/>
      </c>
      <c r="KBF118" s="80" t="str">
        <f t="shared" si="220"/>
        <v/>
      </c>
      <c r="KBG118" s="80" t="str">
        <f t="shared" si="220"/>
        <v/>
      </c>
      <c r="KBH118" s="80" t="str">
        <f t="shared" si="220"/>
        <v/>
      </c>
      <c r="KBI118" s="80" t="str">
        <f t="shared" si="220"/>
        <v/>
      </c>
      <c r="KBJ118" s="80" t="str">
        <f t="shared" si="220"/>
        <v/>
      </c>
      <c r="KBK118" s="80" t="str">
        <f t="shared" si="220"/>
        <v/>
      </c>
      <c r="KBL118" s="80" t="str">
        <f t="shared" si="220"/>
        <v/>
      </c>
      <c r="KBM118" s="80" t="str">
        <f t="shared" si="220"/>
        <v/>
      </c>
      <c r="KBN118" s="80" t="str">
        <f t="shared" si="220"/>
        <v/>
      </c>
      <c r="KBO118" s="80" t="str">
        <f t="shared" si="220"/>
        <v/>
      </c>
      <c r="KBP118" s="80" t="str">
        <f t="shared" si="220"/>
        <v/>
      </c>
      <c r="KBQ118" s="80" t="str">
        <f t="shared" si="220"/>
        <v/>
      </c>
      <c r="KBR118" s="80" t="str">
        <f t="shared" si="220"/>
        <v/>
      </c>
      <c r="KBS118" s="80" t="str">
        <f t="shared" si="220"/>
        <v/>
      </c>
      <c r="KBT118" s="80" t="str">
        <f t="shared" si="220"/>
        <v/>
      </c>
      <c r="KBU118" s="80" t="str">
        <f t="shared" si="220"/>
        <v/>
      </c>
      <c r="KBV118" s="80" t="str">
        <f t="shared" si="220"/>
        <v/>
      </c>
      <c r="KBW118" s="80" t="str">
        <f t="shared" si="220"/>
        <v/>
      </c>
      <c r="KBX118" s="80" t="str">
        <f t="shared" si="220"/>
        <v/>
      </c>
      <c r="KBY118" s="80" t="str">
        <f t="shared" si="220"/>
        <v/>
      </c>
      <c r="KBZ118" s="80" t="str">
        <f t="shared" si="220"/>
        <v/>
      </c>
      <c r="KCA118" s="80" t="str">
        <f t="shared" si="220"/>
        <v/>
      </c>
      <c r="KCB118" s="80" t="str">
        <f t="shared" si="220"/>
        <v/>
      </c>
      <c r="KCC118" s="80" t="str">
        <f t="shared" si="220"/>
        <v/>
      </c>
      <c r="KCD118" s="80" t="str">
        <f t="shared" si="220"/>
        <v/>
      </c>
      <c r="KCE118" s="80" t="str">
        <f t="shared" si="220"/>
        <v/>
      </c>
      <c r="KCF118" s="80" t="str">
        <f t="shared" si="220"/>
        <v/>
      </c>
      <c r="KCG118" s="80" t="str">
        <f t="shared" si="220"/>
        <v/>
      </c>
      <c r="KCH118" s="80" t="str">
        <f t="shared" si="220"/>
        <v/>
      </c>
      <c r="KCI118" s="80" t="str">
        <f t="shared" si="220"/>
        <v/>
      </c>
      <c r="KCJ118" s="80" t="str">
        <f t="shared" si="220"/>
        <v/>
      </c>
      <c r="KCK118" s="80" t="str">
        <f t="shared" si="220"/>
        <v/>
      </c>
      <c r="KCL118" s="80" t="str">
        <f t="shared" si="220"/>
        <v/>
      </c>
      <c r="KCM118" s="80" t="str">
        <f t="shared" ref="KCM118:KEX118" si="221">IF(ISNUMBER(outYear),KCM69+KCM75+KCM81+KCM115,"")</f>
        <v/>
      </c>
      <c r="KCN118" s="80" t="str">
        <f t="shared" si="221"/>
        <v/>
      </c>
      <c r="KCO118" s="80" t="str">
        <f t="shared" si="221"/>
        <v/>
      </c>
      <c r="KCP118" s="80" t="str">
        <f t="shared" si="221"/>
        <v/>
      </c>
      <c r="KCQ118" s="80" t="str">
        <f t="shared" si="221"/>
        <v/>
      </c>
      <c r="KCR118" s="80" t="str">
        <f t="shared" si="221"/>
        <v/>
      </c>
      <c r="KCS118" s="80" t="str">
        <f t="shared" si="221"/>
        <v/>
      </c>
      <c r="KCT118" s="80" t="str">
        <f t="shared" si="221"/>
        <v/>
      </c>
      <c r="KCU118" s="80" t="str">
        <f t="shared" si="221"/>
        <v/>
      </c>
      <c r="KCV118" s="80" t="str">
        <f t="shared" si="221"/>
        <v/>
      </c>
      <c r="KCW118" s="80" t="str">
        <f t="shared" si="221"/>
        <v/>
      </c>
      <c r="KCX118" s="80" t="str">
        <f t="shared" si="221"/>
        <v/>
      </c>
      <c r="KCY118" s="80" t="str">
        <f t="shared" si="221"/>
        <v/>
      </c>
      <c r="KCZ118" s="80" t="str">
        <f t="shared" si="221"/>
        <v/>
      </c>
      <c r="KDA118" s="80" t="str">
        <f t="shared" si="221"/>
        <v/>
      </c>
      <c r="KDB118" s="80" t="str">
        <f t="shared" si="221"/>
        <v/>
      </c>
      <c r="KDC118" s="80" t="str">
        <f t="shared" si="221"/>
        <v/>
      </c>
      <c r="KDD118" s="80" t="str">
        <f t="shared" si="221"/>
        <v/>
      </c>
      <c r="KDE118" s="80" t="str">
        <f t="shared" si="221"/>
        <v/>
      </c>
      <c r="KDF118" s="80" t="str">
        <f t="shared" si="221"/>
        <v/>
      </c>
      <c r="KDG118" s="80" t="str">
        <f t="shared" si="221"/>
        <v/>
      </c>
      <c r="KDH118" s="80" t="str">
        <f t="shared" si="221"/>
        <v/>
      </c>
      <c r="KDI118" s="80" t="str">
        <f t="shared" si="221"/>
        <v/>
      </c>
      <c r="KDJ118" s="80" t="str">
        <f t="shared" si="221"/>
        <v/>
      </c>
      <c r="KDK118" s="80" t="str">
        <f t="shared" si="221"/>
        <v/>
      </c>
      <c r="KDL118" s="80" t="str">
        <f t="shared" si="221"/>
        <v/>
      </c>
      <c r="KDM118" s="80" t="str">
        <f t="shared" si="221"/>
        <v/>
      </c>
      <c r="KDN118" s="80" t="str">
        <f t="shared" si="221"/>
        <v/>
      </c>
      <c r="KDO118" s="80" t="str">
        <f t="shared" si="221"/>
        <v/>
      </c>
      <c r="KDP118" s="80" t="str">
        <f t="shared" si="221"/>
        <v/>
      </c>
      <c r="KDQ118" s="80" t="str">
        <f t="shared" si="221"/>
        <v/>
      </c>
      <c r="KDR118" s="80" t="str">
        <f t="shared" si="221"/>
        <v/>
      </c>
      <c r="KDS118" s="80" t="str">
        <f t="shared" si="221"/>
        <v/>
      </c>
      <c r="KDT118" s="80" t="str">
        <f t="shared" si="221"/>
        <v/>
      </c>
      <c r="KDU118" s="80" t="str">
        <f t="shared" si="221"/>
        <v/>
      </c>
      <c r="KDV118" s="80" t="str">
        <f t="shared" si="221"/>
        <v/>
      </c>
      <c r="KDW118" s="80" t="str">
        <f t="shared" si="221"/>
        <v/>
      </c>
      <c r="KDX118" s="80" t="str">
        <f t="shared" si="221"/>
        <v/>
      </c>
      <c r="KDY118" s="80" t="str">
        <f t="shared" si="221"/>
        <v/>
      </c>
      <c r="KDZ118" s="80" t="str">
        <f t="shared" si="221"/>
        <v/>
      </c>
      <c r="KEA118" s="80" t="str">
        <f t="shared" si="221"/>
        <v/>
      </c>
      <c r="KEB118" s="80" t="str">
        <f t="shared" si="221"/>
        <v/>
      </c>
      <c r="KEC118" s="80" t="str">
        <f t="shared" si="221"/>
        <v/>
      </c>
      <c r="KED118" s="80" t="str">
        <f t="shared" si="221"/>
        <v/>
      </c>
      <c r="KEE118" s="80" t="str">
        <f t="shared" si="221"/>
        <v/>
      </c>
      <c r="KEF118" s="80" t="str">
        <f t="shared" si="221"/>
        <v/>
      </c>
      <c r="KEG118" s="80" t="str">
        <f t="shared" si="221"/>
        <v/>
      </c>
      <c r="KEH118" s="80" t="str">
        <f t="shared" si="221"/>
        <v/>
      </c>
      <c r="KEI118" s="80" t="str">
        <f t="shared" si="221"/>
        <v/>
      </c>
      <c r="KEJ118" s="80" t="str">
        <f t="shared" si="221"/>
        <v/>
      </c>
      <c r="KEK118" s="80" t="str">
        <f t="shared" si="221"/>
        <v/>
      </c>
      <c r="KEL118" s="80" t="str">
        <f t="shared" si="221"/>
        <v/>
      </c>
      <c r="KEM118" s="80" t="str">
        <f t="shared" si="221"/>
        <v/>
      </c>
      <c r="KEN118" s="80" t="str">
        <f t="shared" si="221"/>
        <v/>
      </c>
      <c r="KEO118" s="80" t="str">
        <f t="shared" si="221"/>
        <v/>
      </c>
      <c r="KEP118" s="80" t="str">
        <f t="shared" si="221"/>
        <v/>
      </c>
      <c r="KEQ118" s="80" t="str">
        <f t="shared" si="221"/>
        <v/>
      </c>
      <c r="KER118" s="80" t="str">
        <f t="shared" si="221"/>
        <v/>
      </c>
      <c r="KES118" s="80" t="str">
        <f t="shared" si="221"/>
        <v/>
      </c>
      <c r="KET118" s="80" t="str">
        <f t="shared" si="221"/>
        <v/>
      </c>
      <c r="KEU118" s="80" t="str">
        <f t="shared" si="221"/>
        <v/>
      </c>
      <c r="KEV118" s="80" t="str">
        <f t="shared" si="221"/>
        <v/>
      </c>
      <c r="KEW118" s="80" t="str">
        <f t="shared" si="221"/>
        <v/>
      </c>
      <c r="KEX118" s="80" t="str">
        <f t="shared" si="221"/>
        <v/>
      </c>
      <c r="KEY118" s="80" t="str">
        <f t="shared" ref="KEY118:KHJ118" si="222">IF(ISNUMBER(outYear),KEY69+KEY75+KEY81+KEY115,"")</f>
        <v/>
      </c>
      <c r="KEZ118" s="80" t="str">
        <f t="shared" si="222"/>
        <v/>
      </c>
      <c r="KFA118" s="80" t="str">
        <f t="shared" si="222"/>
        <v/>
      </c>
      <c r="KFB118" s="80" t="str">
        <f t="shared" si="222"/>
        <v/>
      </c>
      <c r="KFC118" s="80" t="str">
        <f t="shared" si="222"/>
        <v/>
      </c>
      <c r="KFD118" s="80" t="str">
        <f t="shared" si="222"/>
        <v/>
      </c>
      <c r="KFE118" s="80" t="str">
        <f t="shared" si="222"/>
        <v/>
      </c>
      <c r="KFF118" s="80" t="str">
        <f t="shared" si="222"/>
        <v/>
      </c>
      <c r="KFG118" s="80" t="str">
        <f t="shared" si="222"/>
        <v/>
      </c>
      <c r="KFH118" s="80" t="str">
        <f t="shared" si="222"/>
        <v/>
      </c>
      <c r="KFI118" s="80" t="str">
        <f t="shared" si="222"/>
        <v/>
      </c>
      <c r="KFJ118" s="80" t="str">
        <f t="shared" si="222"/>
        <v/>
      </c>
      <c r="KFK118" s="80" t="str">
        <f t="shared" si="222"/>
        <v/>
      </c>
      <c r="KFL118" s="80" t="str">
        <f t="shared" si="222"/>
        <v/>
      </c>
      <c r="KFM118" s="80" t="str">
        <f t="shared" si="222"/>
        <v/>
      </c>
      <c r="KFN118" s="80" t="str">
        <f t="shared" si="222"/>
        <v/>
      </c>
      <c r="KFO118" s="80" t="str">
        <f t="shared" si="222"/>
        <v/>
      </c>
      <c r="KFP118" s="80" t="str">
        <f t="shared" si="222"/>
        <v/>
      </c>
      <c r="KFQ118" s="80" t="str">
        <f t="shared" si="222"/>
        <v/>
      </c>
      <c r="KFR118" s="80" t="str">
        <f t="shared" si="222"/>
        <v/>
      </c>
      <c r="KFS118" s="80" t="str">
        <f t="shared" si="222"/>
        <v/>
      </c>
      <c r="KFT118" s="80" t="str">
        <f t="shared" si="222"/>
        <v/>
      </c>
      <c r="KFU118" s="80" t="str">
        <f t="shared" si="222"/>
        <v/>
      </c>
      <c r="KFV118" s="80" t="str">
        <f t="shared" si="222"/>
        <v/>
      </c>
      <c r="KFW118" s="80" t="str">
        <f t="shared" si="222"/>
        <v/>
      </c>
      <c r="KFX118" s="80" t="str">
        <f t="shared" si="222"/>
        <v/>
      </c>
      <c r="KFY118" s="80" t="str">
        <f t="shared" si="222"/>
        <v/>
      </c>
      <c r="KFZ118" s="80" t="str">
        <f t="shared" si="222"/>
        <v/>
      </c>
      <c r="KGA118" s="80" t="str">
        <f t="shared" si="222"/>
        <v/>
      </c>
      <c r="KGB118" s="80" t="str">
        <f t="shared" si="222"/>
        <v/>
      </c>
      <c r="KGC118" s="80" t="str">
        <f t="shared" si="222"/>
        <v/>
      </c>
      <c r="KGD118" s="80" t="str">
        <f t="shared" si="222"/>
        <v/>
      </c>
      <c r="KGE118" s="80" t="str">
        <f t="shared" si="222"/>
        <v/>
      </c>
      <c r="KGF118" s="80" t="str">
        <f t="shared" si="222"/>
        <v/>
      </c>
      <c r="KGG118" s="80" t="str">
        <f t="shared" si="222"/>
        <v/>
      </c>
      <c r="KGH118" s="80" t="str">
        <f t="shared" si="222"/>
        <v/>
      </c>
      <c r="KGI118" s="80" t="str">
        <f t="shared" si="222"/>
        <v/>
      </c>
      <c r="KGJ118" s="80" t="str">
        <f t="shared" si="222"/>
        <v/>
      </c>
      <c r="KGK118" s="80" t="str">
        <f t="shared" si="222"/>
        <v/>
      </c>
      <c r="KGL118" s="80" t="str">
        <f t="shared" si="222"/>
        <v/>
      </c>
      <c r="KGM118" s="80" t="str">
        <f t="shared" si="222"/>
        <v/>
      </c>
      <c r="KGN118" s="80" t="str">
        <f t="shared" si="222"/>
        <v/>
      </c>
      <c r="KGO118" s="80" t="str">
        <f t="shared" si="222"/>
        <v/>
      </c>
      <c r="KGP118" s="80" t="str">
        <f t="shared" si="222"/>
        <v/>
      </c>
      <c r="KGQ118" s="80" t="str">
        <f t="shared" si="222"/>
        <v/>
      </c>
      <c r="KGR118" s="80" t="str">
        <f t="shared" si="222"/>
        <v/>
      </c>
      <c r="KGS118" s="80" t="str">
        <f t="shared" si="222"/>
        <v/>
      </c>
      <c r="KGT118" s="80" t="str">
        <f t="shared" si="222"/>
        <v/>
      </c>
      <c r="KGU118" s="80" t="str">
        <f t="shared" si="222"/>
        <v/>
      </c>
      <c r="KGV118" s="80" t="str">
        <f t="shared" si="222"/>
        <v/>
      </c>
      <c r="KGW118" s="80" t="str">
        <f t="shared" si="222"/>
        <v/>
      </c>
      <c r="KGX118" s="80" t="str">
        <f t="shared" si="222"/>
        <v/>
      </c>
      <c r="KGY118" s="80" t="str">
        <f t="shared" si="222"/>
        <v/>
      </c>
      <c r="KGZ118" s="80" t="str">
        <f t="shared" si="222"/>
        <v/>
      </c>
      <c r="KHA118" s="80" t="str">
        <f t="shared" si="222"/>
        <v/>
      </c>
      <c r="KHB118" s="80" t="str">
        <f t="shared" si="222"/>
        <v/>
      </c>
      <c r="KHC118" s="80" t="str">
        <f t="shared" si="222"/>
        <v/>
      </c>
      <c r="KHD118" s="80" t="str">
        <f t="shared" si="222"/>
        <v/>
      </c>
      <c r="KHE118" s="80" t="str">
        <f t="shared" si="222"/>
        <v/>
      </c>
      <c r="KHF118" s="80" t="str">
        <f t="shared" si="222"/>
        <v/>
      </c>
      <c r="KHG118" s="80" t="str">
        <f t="shared" si="222"/>
        <v/>
      </c>
      <c r="KHH118" s="80" t="str">
        <f t="shared" si="222"/>
        <v/>
      </c>
      <c r="KHI118" s="80" t="str">
        <f t="shared" si="222"/>
        <v/>
      </c>
      <c r="KHJ118" s="80" t="str">
        <f t="shared" si="222"/>
        <v/>
      </c>
      <c r="KHK118" s="80" t="str">
        <f t="shared" ref="KHK118:KJV118" si="223">IF(ISNUMBER(outYear),KHK69+KHK75+KHK81+KHK115,"")</f>
        <v/>
      </c>
      <c r="KHL118" s="80" t="str">
        <f t="shared" si="223"/>
        <v/>
      </c>
      <c r="KHM118" s="80" t="str">
        <f t="shared" si="223"/>
        <v/>
      </c>
      <c r="KHN118" s="80" t="str">
        <f t="shared" si="223"/>
        <v/>
      </c>
      <c r="KHO118" s="80" t="str">
        <f t="shared" si="223"/>
        <v/>
      </c>
      <c r="KHP118" s="80" t="str">
        <f t="shared" si="223"/>
        <v/>
      </c>
      <c r="KHQ118" s="80" t="str">
        <f t="shared" si="223"/>
        <v/>
      </c>
      <c r="KHR118" s="80" t="str">
        <f t="shared" si="223"/>
        <v/>
      </c>
      <c r="KHS118" s="80" t="str">
        <f t="shared" si="223"/>
        <v/>
      </c>
      <c r="KHT118" s="80" t="str">
        <f t="shared" si="223"/>
        <v/>
      </c>
      <c r="KHU118" s="80" t="str">
        <f t="shared" si="223"/>
        <v/>
      </c>
      <c r="KHV118" s="80" t="str">
        <f t="shared" si="223"/>
        <v/>
      </c>
      <c r="KHW118" s="80" t="str">
        <f t="shared" si="223"/>
        <v/>
      </c>
      <c r="KHX118" s="80" t="str">
        <f t="shared" si="223"/>
        <v/>
      </c>
      <c r="KHY118" s="80" t="str">
        <f t="shared" si="223"/>
        <v/>
      </c>
      <c r="KHZ118" s="80" t="str">
        <f t="shared" si="223"/>
        <v/>
      </c>
      <c r="KIA118" s="80" t="str">
        <f t="shared" si="223"/>
        <v/>
      </c>
      <c r="KIB118" s="80" t="str">
        <f t="shared" si="223"/>
        <v/>
      </c>
      <c r="KIC118" s="80" t="str">
        <f t="shared" si="223"/>
        <v/>
      </c>
      <c r="KID118" s="80" t="str">
        <f t="shared" si="223"/>
        <v/>
      </c>
      <c r="KIE118" s="80" t="str">
        <f t="shared" si="223"/>
        <v/>
      </c>
      <c r="KIF118" s="80" t="str">
        <f t="shared" si="223"/>
        <v/>
      </c>
      <c r="KIG118" s="80" t="str">
        <f t="shared" si="223"/>
        <v/>
      </c>
      <c r="KIH118" s="80" t="str">
        <f t="shared" si="223"/>
        <v/>
      </c>
      <c r="KII118" s="80" t="str">
        <f t="shared" si="223"/>
        <v/>
      </c>
      <c r="KIJ118" s="80" t="str">
        <f t="shared" si="223"/>
        <v/>
      </c>
      <c r="KIK118" s="80" t="str">
        <f t="shared" si="223"/>
        <v/>
      </c>
      <c r="KIL118" s="80" t="str">
        <f t="shared" si="223"/>
        <v/>
      </c>
      <c r="KIM118" s="80" t="str">
        <f t="shared" si="223"/>
        <v/>
      </c>
      <c r="KIN118" s="80" t="str">
        <f t="shared" si="223"/>
        <v/>
      </c>
      <c r="KIO118" s="80" t="str">
        <f t="shared" si="223"/>
        <v/>
      </c>
      <c r="KIP118" s="80" t="str">
        <f t="shared" si="223"/>
        <v/>
      </c>
      <c r="KIQ118" s="80" t="str">
        <f t="shared" si="223"/>
        <v/>
      </c>
      <c r="KIR118" s="80" t="str">
        <f t="shared" si="223"/>
        <v/>
      </c>
      <c r="KIS118" s="80" t="str">
        <f t="shared" si="223"/>
        <v/>
      </c>
      <c r="KIT118" s="80" t="str">
        <f t="shared" si="223"/>
        <v/>
      </c>
      <c r="KIU118" s="80" t="str">
        <f t="shared" si="223"/>
        <v/>
      </c>
      <c r="KIV118" s="80" t="str">
        <f t="shared" si="223"/>
        <v/>
      </c>
      <c r="KIW118" s="80" t="str">
        <f t="shared" si="223"/>
        <v/>
      </c>
      <c r="KIX118" s="80" t="str">
        <f t="shared" si="223"/>
        <v/>
      </c>
      <c r="KIY118" s="80" t="str">
        <f t="shared" si="223"/>
        <v/>
      </c>
      <c r="KIZ118" s="80" t="str">
        <f t="shared" si="223"/>
        <v/>
      </c>
      <c r="KJA118" s="80" t="str">
        <f t="shared" si="223"/>
        <v/>
      </c>
      <c r="KJB118" s="80" t="str">
        <f t="shared" si="223"/>
        <v/>
      </c>
      <c r="KJC118" s="80" t="str">
        <f t="shared" si="223"/>
        <v/>
      </c>
      <c r="KJD118" s="80" t="str">
        <f t="shared" si="223"/>
        <v/>
      </c>
      <c r="KJE118" s="80" t="str">
        <f t="shared" si="223"/>
        <v/>
      </c>
      <c r="KJF118" s="80" t="str">
        <f t="shared" si="223"/>
        <v/>
      </c>
      <c r="KJG118" s="80" t="str">
        <f t="shared" si="223"/>
        <v/>
      </c>
      <c r="KJH118" s="80" t="str">
        <f t="shared" si="223"/>
        <v/>
      </c>
      <c r="KJI118" s="80" t="str">
        <f t="shared" si="223"/>
        <v/>
      </c>
      <c r="KJJ118" s="80" t="str">
        <f t="shared" si="223"/>
        <v/>
      </c>
      <c r="KJK118" s="80" t="str">
        <f t="shared" si="223"/>
        <v/>
      </c>
      <c r="KJL118" s="80" t="str">
        <f t="shared" si="223"/>
        <v/>
      </c>
      <c r="KJM118" s="80" t="str">
        <f t="shared" si="223"/>
        <v/>
      </c>
      <c r="KJN118" s="80" t="str">
        <f t="shared" si="223"/>
        <v/>
      </c>
      <c r="KJO118" s="80" t="str">
        <f t="shared" si="223"/>
        <v/>
      </c>
      <c r="KJP118" s="80" t="str">
        <f t="shared" si="223"/>
        <v/>
      </c>
      <c r="KJQ118" s="80" t="str">
        <f t="shared" si="223"/>
        <v/>
      </c>
      <c r="KJR118" s="80" t="str">
        <f t="shared" si="223"/>
        <v/>
      </c>
      <c r="KJS118" s="80" t="str">
        <f t="shared" si="223"/>
        <v/>
      </c>
      <c r="KJT118" s="80" t="str">
        <f t="shared" si="223"/>
        <v/>
      </c>
      <c r="KJU118" s="80" t="str">
        <f t="shared" si="223"/>
        <v/>
      </c>
      <c r="KJV118" s="80" t="str">
        <f t="shared" si="223"/>
        <v/>
      </c>
      <c r="KJW118" s="80" t="str">
        <f t="shared" ref="KJW118:KMH118" si="224">IF(ISNUMBER(outYear),KJW69+KJW75+KJW81+KJW115,"")</f>
        <v/>
      </c>
      <c r="KJX118" s="80" t="str">
        <f t="shared" si="224"/>
        <v/>
      </c>
      <c r="KJY118" s="80" t="str">
        <f t="shared" si="224"/>
        <v/>
      </c>
      <c r="KJZ118" s="80" t="str">
        <f t="shared" si="224"/>
        <v/>
      </c>
      <c r="KKA118" s="80" t="str">
        <f t="shared" si="224"/>
        <v/>
      </c>
      <c r="KKB118" s="80" t="str">
        <f t="shared" si="224"/>
        <v/>
      </c>
      <c r="KKC118" s="80" t="str">
        <f t="shared" si="224"/>
        <v/>
      </c>
      <c r="KKD118" s="80" t="str">
        <f t="shared" si="224"/>
        <v/>
      </c>
      <c r="KKE118" s="80" t="str">
        <f t="shared" si="224"/>
        <v/>
      </c>
      <c r="KKF118" s="80" t="str">
        <f t="shared" si="224"/>
        <v/>
      </c>
      <c r="KKG118" s="80" t="str">
        <f t="shared" si="224"/>
        <v/>
      </c>
      <c r="KKH118" s="80" t="str">
        <f t="shared" si="224"/>
        <v/>
      </c>
      <c r="KKI118" s="80" t="str">
        <f t="shared" si="224"/>
        <v/>
      </c>
      <c r="KKJ118" s="80" t="str">
        <f t="shared" si="224"/>
        <v/>
      </c>
      <c r="KKK118" s="80" t="str">
        <f t="shared" si="224"/>
        <v/>
      </c>
      <c r="KKL118" s="80" t="str">
        <f t="shared" si="224"/>
        <v/>
      </c>
      <c r="KKM118" s="80" t="str">
        <f t="shared" si="224"/>
        <v/>
      </c>
      <c r="KKN118" s="80" t="str">
        <f t="shared" si="224"/>
        <v/>
      </c>
      <c r="KKO118" s="80" t="str">
        <f t="shared" si="224"/>
        <v/>
      </c>
      <c r="KKP118" s="80" t="str">
        <f t="shared" si="224"/>
        <v/>
      </c>
      <c r="KKQ118" s="80" t="str">
        <f t="shared" si="224"/>
        <v/>
      </c>
      <c r="KKR118" s="80" t="str">
        <f t="shared" si="224"/>
        <v/>
      </c>
      <c r="KKS118" s="80" t="str">
        <f t="shared" si="224"/>
        <v/>
      </c>
      <c r="KKT118" s="80" t="str">
        <f t="shared" si="224"/>
        <v/>
      </c>
      <c r="KKU118" s="80" t="str">
        <f t="shared" si="224"/>
        <v/>
      </c>
      <c r="KKV118" s="80" t="str">
        <f t="shared" si="224"/>
        <v/>
      </c>
      <c r="KKW118" s="80" t="str">
        <f t="shared" si="224"/>
        <v/>
      </c>
      <c r="KKX118" s="80" t="str">
        <f t="shared" si="224"/>
        <v/>
      </c>
      <c r="KKY118" s="80" t="str">
        <f t="shared" si="224"/>
        <v/>
      </c>
      <c r="KKZ118" s="80" t="str">
        <f t="shared" si="224"/>
        <v/>
      </c>
      <c r="KLA118" s="80" t="str">
        <f t="shared" si="224"/>
        <v/>
      </c>
      <c r="KLB118" s="80" t="str">
        <f t="shared" si="224"/>
        <v/>
      </c>
      <c r="KLC118" s="80" t="str">
        <f t="shared" si="224"/>
        <v/>
      </c>
      <c r="KLD118" s="80" t="str">
        <f t="shared" si="224"/>
        <v/>
      </c>
      <c r="KLE118" s="80" t="str">
        <f t="shared" si="224"/>
        <v/>
      </c>
      <c r="KLF118" s="80" t="str">
        <f t="shared" si="224"/>
        <v/>
      </c>
      <c r="KLG118" s="80" t="str">
        <f t="shared" si="224"/>
        <v/>
      </c>
      <c r="KLH118" s="80" t="str">
        <f t="shared" si="224"/>
        <v/>
      </c>
      <c r="KLI118" s="80" t="str">
        <f t="shared" si="224"/>
        <v/>
      </c>
      <c r="KLJ118" s="80" t="str">
        <f t="shared" si="224"/>
        <v/>
      </c>
      <c r="KLK118" s="80" t="str">
        <f t="shared" si="224"/>
        <v/>
      </c>
      <c r="KLL118" s="80" t="str">
        <f t="shared" si="224"/>
        <v/>
      </c>
      <c r="KLM118" s="80" t="str">
        <f t="shared" si="224"/>
        <v/>
      </c>
      <c r="KLN118" s="80" t="str">
        <f t="shared" si="224"/>
        <v/>
      </c>
      <c r="KLO118" s="80" t="str">
        <f t="shared" si="224"/>
        <v/>
      </c>
      <c r="KLP118" s="80" t="str">
        <f t="shared" si="224"/>
        <v/>
      </c>
      <c r="KLQ118" s="80" t="str">
        <f t="shared" si="224"/>
        <v/>
      </c>
      <c r="KLR118" s="80" t="str">
        <f t="shared" si="224"/>
        <v/>
      </c>
      <c r="KLS118" s="80" t="str">
        <f t="shared" si="224"/>
        <v/>
      </c>
      <c r="KLT118" s="80" t="str">
        <f t="shared" si="224"/>
        <v/>
      </c>
      <c r="KLU118" s="80" t="str">
        <f t="shared" si="224"/>
        <v/>
      </c>
      <c r="KLV118" s="80" t="str">
        <f t="shared" si="224"/>
        <v/>
      </c>
      <c r="KLW118" s="80" t="str">
        <f t="shared" si="224"/>
        <v/>
      </c>
      <c r="KLX118" s="80" t="str">
        <f t="shared" si="224"/>
        <v/>
      </c>
      <c r="KLY118" s="80" t="str">
        <f t="shared" si="224"/>
        <v/>
      </c>
      <c r="KLZ118" s="80" t="str">
        <f t="shared" si="224"/>
        <v/>
      </c>
      <c r="KMA118" s="80" t="str">
        <f t="shared" si="224"/>
        <v/>
      </c>
      <c r="KMB118" s="80" t="str">
        <f t="shared" si="224"/>
        <v/>
      </c>
      <c r="KMC118" s="80" t="str">
        <f t="shared" si="224"/>
        <v/>
      </c>
      <c r="KMD118" s="80" t="str">
        <f t="shared" si="224"/>
        <v/>
      </c>
      <c r="KME118" s="80" t="str">
        <f t="shared" si="224"/>
        <v/>
      </c>
      <c r="KMF118" s="80" t="str">
        <f t="shared" si="224"/>
        <v/>
      </c>
      <c r="KMG118" s="80" t="str">
        <f t="shared" si="224"/>
        <v/>
      </c>
      <c r="KMH118" s="80" t="str">
        <f t="shared" si="224"/>
        <v/>
      </c>
      <c r="KMI118" s="80" t="str">
        <f t="shared" ref="KMI118:KOT118" si="225">IF(ISNUMBER(outYear),KMI69+KMI75+KMI81+KMI115,"")</f>
        <v/>
      </c>
      <c r="KMJ118" s="80" t="str">
        <f t="shared" si="225"/>
        <v/>
      </c>
      <c r="KMK118" s="80" t="str">
        <f t="shared" si="225"/>
        <v/>
      </c>
      <c r="KML118" s="80" t="str">
        <f t="shared" si="225"/>
        <v/>
      </c>
      <c r="KMM118" s="80" t="str">
        <f t="shared" si="225"/>
        <v/>
      </c>
      <c r="KMN118" s="80" t="str">
        <f t="shared" si="225"/>
        <v/>
      </c>
      <c r="KMO118" s="80" t="str">
        <f t="shared" si="225"/>
        <v/>
      </c>
      <c r="KMP118" s="80" t="str">
        <f t="shared" si="225"/>
        <v/>
      </c>
      <c r="KMQ118" s="80" t="str">
        <f t="shared" si="225"/>
        <v/>
      </c>
      <c r="KMR118" s="80" t="str">
        <f t="shared" si="225"/>
        <v/>
      </c>
      <c r="KMS118" s="80" t="str">
        <f t="shared" si="225"/>
        <v/>
      </c>
      <c r="KMT118" s="80" t="str">
        <f t="shared" si="225"/>
        <v/>
      </c>
      <c r="KMU118" s="80" t="str">
        <f t="shared" si="225"/>
        <v/>
      </c>
      <c r="KMV118" s="80" t="str">
        <f t="shared" si="225"/>
        <v/>
      </c>
      <c r="KMW118" s="80" t="str">
        <f t="shared" si="225"/>
        <v/>
      </c>
      <c r="KMX118" s="80" t="str">
        <f t="shared" si="225"/>
        <v/>
      </c>
      <c r="KMY118" s="80" t="str">
        <f t="shared" si="225"/>
        <v/>
      </c>
      <c r="KMZ118" s="80" t="str">
        <f t="shared" si="225"/>
        <v/>
      </c>
      <c r="KNA118" s="80" t="str">
        <f t="shared" si="225"/>
        <v/>
      </c>
      <c r="KNB118" s="80" t="str">
        <f t="shared" si="225"/>
        <v/>
      </c>
      <c r="KNC118" s="80" t="str">
        <f t="shared" si="225"/>
        <v/>
      </c>
      <c r="KND118" s="80" t="str">
        <f t="shared" si="225"/>
        <v/>
      </c>
      <c r="KNE118" s="80" t="str">
        <f t="shared" si="225"/>
        <v/>
      </c>
      <c r="KNF118" s="80" t="str">
        <f t="shared" si="225"/>
        <v/>
      </c>
      <c r="KNG118" s="80" t="str">
        <f t="shared" si="225"/>
        <v/>
      </c>
      <c r="KNH118" s="80" t="str">
        <f t="shared" si="225"/>
        <v/>
      </c>
      <c r="KNI118" s="80" t="str">
        <f t="shared" si="225"/>
        <v/>
      </c>
      <c r="KNJ118" s="80" t="str">
        <f t="shared" si="225"/>
        <v/>
      </c>
      <c r="KNK118" s="80" t="str">
        <f t="shared" si="225"/>
        <v/>
      </c>
      <c r="KNL118" s="80" t="str">
        <f t="shared" si="225"/>
        <v/>
      </c>
      <c r="KNM118" s="80" t="str">
        <f t="shared" si="225"/>
        <v/>
      </c>
      <c r="KNN118" s="80" t="str">
        <f t="shared" si="225"/>
        <v/>
      </c>
      <c r="KNO118" s="80" t="str">
        <f t="shared" si="225"/>
        <v/>
      </c>
      <c r="KNP118" s="80" t="str">
        <f t="shared" si="225"/>
        <v/>
      </c>
      <c r="KNQ118" s="80" t="str">
        <f t="shared" si="225"/>
        <v/>
      </c>
      <c r="KNR118" s="80" t="str">
        <f t="shared" si="225"/>
        <v/>
      </c>
      <c r="KNS118" s="80" t="str">
        <f t="shared" si="225"/>
        <v/>
      </c>
      <c r="KNT118" s="80" t="str">
        <f t="shared" si="225"/>
        <v/>
      </c>
      <c r="KNU118" s="80" t="str">
        <f t="shared" si="225"/>
        <v/>
      </c>
      <c r="KNV118" s="80" t="str">
        <f t="shared" si="225"/>
        <v/>
      </c>
      <c r="KNW118" s="80" t="str">
        <f t="shared" si="225"/>
        <v/>
      </c>
      <c r="KNX118" s="80" t="str">
        <f t="shared" si="225"/>
        <v/>
      </c>
      <c r="KNY118" s="80" t="str">
        <f t="shared" si="225"/>
        <v/>
      </c>
      <c r="KNZ118" s="80" t="str">
        <f t="shared" si="225"/>
        <v/>
      </c>
      <c r="KOA118" s="80" t="str">
        <f t="shared" si="225"/>
        <v/>
      </c>
      <c r="KOB118" s="80" t="str">
        <f t="shared" si="225"/>
        <v/>
      </c>
      <c r="KOC118" s="80" t="str">
        <f t="shared" si="225"/>
        <v/>
      </c>
      <c r="KOD118" s="80" t="str">
        <f t="shared" si="225"/>
        <v/>
      </c>
      <c r="KOE118" s="80" t="str">
        <f t="shared" si="225"/>
        <v/>
      </c>
      <c r="KOF118" s="80" t="str">
        <f t="shared" si="225"/>
        <v/>
      </c>
      <c r="KOG118" s="80" t="str">
        <f t="shared" si="225"/>
        <v/>
      </c>
      <c r="KOH118" s="80" t="str">
        <f t="shared" si="225"/>
        <v/>
      </c>
      <c r="KOI118" s="80" t="str">
        <f t="shared" si="225"/>
        <v/>
      </c>
      <c r="KOJ118" s="80" t="str">
        <f t="shared" si="225"/>
        <v/>
      </c>
      <c r="KOK118" s="80" t="str">
        <f t="shared" si="225"/>
        <v/>
      </c>
      <c r="KOL118" s="80" t="str">
        <f t="shared" si="225"/>
        <v/>
      </c>
      <c r="KOM118" s="80" t="str">
        <f t="shared" si="225"/>
        <v/>
      </c>
      <c r="KON118" s="80" t="str">
        <f t="shared" si="225"/>
        <v/>
      </c>
      <c r="KOO118" s="80" t="str">
        <f t="shared" si="225"/>
        <v/>
      </c>
      <c r="KOP118" s="80" t="str">
        <f t="shared" si="225"/>
        <v/>
      </c>
      <c r="KOQ118" s="80" t="str">
        <f t="shared" si="225"/>
        <v/>
      </c>
      <c r="KOR118" s="80" t="str">
        <f t="shared" si="225"/>
        <v/>
      </c>
      <c r="KOS118" s="80" t="str">
        <f t="shared" si="225"/>
        <v/>
      </c>
      <c r="KOT118" s="80" t="str">
        <f t="shared" si="225"/>
        <v/>
      </c>
      <c r="KOU118" s="80" t="str">
        <f t="shared" ref="KOU118:KRF118" si="226">IF(ISNUMBER(outYear),KOU69+KOU75+KOU81+KOU115,"")</f>
        <v/>
      </c>
      <c r="KOV118" s="80" t="str">
        <f t="shared" si="226"/>
        <v/>
      </c>
      <c r="KOW118" s="80" t="str">
        <f t="shared" si="226"/>
        <v/>
      </c>
      <c r="KOX118" s="80" t="str">
        <f t="shared" si="226"/>
        <v/>
      </c>
      <c r="KOY118" s="80" t="str">
        <f t="shared" si="226"/>
        <v/>
      </c>
      <c r="KOZ118" s="80" t="str">
        <f t="shared" si="226"/>
        <v/>
      </c>
      <c r="KPA118" s="80" t="str">
        <f t="shared" si="226"/>
        <v/>
      </c>
      <c r="KPB118" s="80" t="str">
        <f t="shared" si="226"/>
        <v/>
      </c>
      <c r="KPC118" s="80" t="str">
        <f t="shared" si="226"/>
        <v/>
      </c>
      <c r="KPD118" s="80" t="str">
        <f t="shared" si="226"/>
        <v/>
      </c>
      <c r="KPE118" s="80" t="str">
        <f t="shared" si="226"/>
        <v/>
      </c>
      <c r="KPF118" s="80" t="str">
        <f t="shared" si="226"/>
        <v/>
      </c>
      <c r="KPG118" s="80" t="str">
        <f t="shared" si="226"/>
        <v/>
      </c>
      <c r="KPH118" s="80" t="str">
        <f t="shared" si="226"/>
        <v/>
      </c>
      <c r="KPI118" s="80" t="str">
        <f t="shared" si="226"/>
        <v/>
      </c>
      <c r="KPJ118" s="80" t="str">
        <f t="shared" si="226"/>
        <v/>
      </c>
      <c r="KPK118" s="80" t="str">
        <f t="shared" si="226"/>
        <v/>
      </c>
      <c r="KPL118" s="80" t="str">
        <f t="shared" si="226"/>
        <v/>
      </c>
      <c r="KPM118" s="80" t="str">
        <f t="shared" si="226"/>
        <v/>
      </c>
      <c r="KPN118" s="80" t="str">
        <f t="shared" si="226"/>
        <v/>
      </c>
      <c r="KPO118" s="80" t="str">
        <f t="shared" si="226"/>
        <v/>
      </c>
      <c r="KPP118" s="80" t="str">
        <f t="shared" si="226"/>
        <v/>
      </c>
      <c r="KPQ118" s="80" t="str">
        <f t="shared" si="226"/>
        <v/>
      </c>
      <c r="KPR118" s="80" t="str">
        <f t="shared" si="226"/>
        <v/>
      </c>
      <c r="KPS118" s="80" t="str">
        <f t="shared" si="226"/>
        <v/>
      </c>
      <c r="KPT118" s="80" t="str">
        <f t="shared" si="226"/>
        <v/>
      </c>
      <c r="KPU118" s="80" t="str">
        <f t="shared" si="226"/>
        <v/>
      </c>
      <c r="KPV118" s="80" t="str">
        <f t="shared" si="226"/>
        <v/>
      </c>
      <c r="KPW118" s="80" t="str">
        <f t="shared" si="226"/>
        <v/>
      </c>
      <c r="KPX118" s="80" t="str">
        <f t="shared" si="226"/>
        <v/>
      </c>
      <c r="KPY118" s="80" t="str">
        <f t="shared" si="226"/>
        <v/>
      </c>
      <c r="KPZ118" s="80" t="str">
        <f t="shared" si="226"/>
        <v/>
      </c>
      <c r="KQA118" s="80" t="str">
        <f t="shared" si="226"/>
        <v/>
      </c>
      <c r="KQB118" s="80" t="str">
        <f t="shared" si="226"/>
        <v/>
      </c>
      <c r="KQC118" s="80" t="str">
        <f t="shared" si="226"/>
        <v/>
      </c>
      <c r="KQD118" s="80" t="str">
        <f t="shared" si="226"/>
        <v/>
      </c>
      <c r="KQE118" s="80" t="str">
        <f t="shared" si="226"/>
        <v/>
      </c>
      <c r="KQF118" s="80" t="str">
        <f t="shared" si="226"/>
        <v/>
      </c>
      <c r="KQG118" s="80" t="str">
        <f t="shared" si="226"/>
        <v/>
      </c>
      <c r="KQH118" s="80" t="str">
        <f t="shared" si="226"/>
        <v/>
      </c>
      <c r="KQI118" s="80" t="str">
        <f t="shared" si="226"/>
        <v/>
      </c>
      <c r="KQJ118" s="80" t="str">
        <f t="shared" si="226"/>
        <v/>
      </c>
      <c r="KQK118" s="80" t="str">
        <f t="shared" si="226"/>
        <v/>
      </c>
      <c r="KQL118" s="80" t="str">
        <f t="shared" si="226"/>
        <v/>
      </c>
      <c r="KQM118" s="80" t="str">
        <f t="shared" si="226"/>
        <v/>
      </c>
      <c r="KQN118" s="80" t="str">
        <f t="shared" si="226"/>
        <v/>
      </c>
      <c r="KQO118" s="80" t="str">
        <f t="shared" si="226"/>
        <v/>
      </c>
      <c r="KQP118" s="80" t="str">
        <f t="shared" si="226"/>
        <v/>
      </c>
      <c r="KQQ118" s="80" t="str">
        <f t="shared" si="226"/>
        <v/>
      </c>
      <c r="KQR118" s="80" t="str">
        <f t="shared" si="226"/>
        <v/>
      </c>
      <c r="KQS118" s="80" t="str">
        <f t="shared" si="226"/>
        <v/>
      </c>
      <c r="KQT118" s="80" t="str">
        <f t="shared" si="226"/>
        <v/>
      </c>
      <c r="KQU118" s="80" t="str">
        <f t="shared" si="226"/>
        <v/>
      </c>
      <c r="KQV118" s="80" t="str">
        <f t="shared" si="226"/>
        <v/>
      </c>
      <c r="KQW118" s="80" t="str">
        <f t="shared" si="226"/>
        <v/>
      </c>
      <c r="KQX118" s="80" t="str">
        <f t="shared" si="226"/>
        <v/>
      </c>
      <c r="KQY118" s="80" t="str">
        <f t="shared" si="226"/>
        <v/>
      </c>
      <c r="KQZ118" s="80" t="str">
        <f t="shared" si="226"/>
        <v/>
      </c>
      <c r="KRA118" s="80" t="str">
        <f t="shared" si="226"/>
        <v/>
      </c>
      <c r="KRB118" s="80" t="str">
        <f t="shared" si="226"/>
        <v/>
      </c>
      <c r="KRC118" s="80" t="str">
        <f t="shared" si="226"/>
        <v/>
      </c>
      <c r="KRD118" s="80" t="str">
        <f t="shared" si="226"/>
        <v/>
      </c>
      <c r="KRE118" s="80" t="str">
        <f t="shared" si="226"/>
        <v/>
      </c>
      <c r="KRF118" s="80" t="str">
        <f t="shared" si="226"/>
        <v/>
      </c>
      <c r="KRG118" s="80" t="str">
        <f t="shared" ref="KRG118:KTR118" si="227">IF(ISNUMBER(outYear),KRG69+KRG75+KRG81+KRG115,"")</f>
        <v/>
      </c>
      <c r="KRH118" s="80" t="str">
        <f t="shared" si="227"/>
        <v/>
      </c>
      <c r="KRI118" s="80" t="str">
        <f t="shared" si="227"/>
        <v/>
      </c>
      <c r="KRJ118" s="80" t="str">
        <f t="shared" si="227"/>
        <v/>
      </c>
      <c r="KRK118" s="80" t="str">
        <f t="shared" si="227"/>
        <v/>
      </c>
      <c r="KRL118" s="80" t="str">
        <f t="shared" si="227"/>
        <v/>
      </c>
      <c r="KRM118" s="80" t="str">
        <f t="shared" si="227"/>
        <v/>
      </c>
      <c r="KRN118" s="80" t="str">
        <f t="shared" si="227"/>
        <v/>
      </c>
      <c r="KRO118" s="80" t="str">
        <f t="shared" si="227"/>
        <v/>
      </c>
      <c r="KRP118" s="80" t="str">
        <f t="shared" si="227"/>
        <v/>
      </c>
      <c r="KRQ118" s="80" t="str">
        <f t="shared" si="227"/>
        <v/>
      </c>
      <c r="KRR118" s="80" t="str">
        <f t="shared" si="227"/>
        <v/>
      </c>
      <c r="KRS118" s="80" t="str">
        <f t="shared" si="227"/>
        <v/>
      </c>
      <c r="KRT118" s="80" t="str">
        <f t="shared" si="227"/>
        <v/>
      </c>
      <c r="KRU118" s="80" t="str">
        <f t="shared" si="227"/>
        <v/>
      </c>
      <c r="KRV118" s="80" t="str">
        <f t="shared" si="227"/>
        <v/>
      </c>
      <c r="KRW118" s="80" t="str">
        <f t="shared" si="227"/>
        <v/>
      </c>
      <c r="KRX118" s="80" t="str">
        <f t="shared" si="227"/>
        <v/>
      </c>
      <c r="KRY118" s="80" t="str">
        <f t="shared" si="227"/>
        <v/>
      </c>
      <c r="KRZ118" s="80" t="str">
        <f t="shared" si="227"/>
        <v/>
      </c>
      <c r="KSA118" s="80" t="str">
        <f t="shared" si="227"/>
        <v/>
      </c>
      <c r="KSB118" s="80" t="str">
        <f t="shared" si="227"/>
        <v/>
      </c>
      <c r="KSC118" s="80" t="str">
        <f t="shared" si="227"/>
        <v/>
      </c>
      <c r="KSD118" s="80" t="str">
        <f t="shared" si="227"/>
        <v/>
      </c>
      <c r="KSE118" s="80" t="str">
        <f t="shared" si="227"/>
        <v/>
      </c>
      <c r="KSF118" s="80" t="str">
        <f t="shared" si="227"/>
        <v/>
      </c>
      <c r="KSG118" s="80" t="str">
        <f t="shared" si="227"/>
        <v/>
      </c>
      <c r="KSH118" s="80" t="str">
        <f t="shared" si="227"/>
        <v/>
      </c>
      <c r="KSI118" s="80" t="str">
        <f t="shared" si="227"/>
        <v/>
      </c>
      <c r="KSJ118" s="80" t="str">
        <f t="shared" si="227"/>
        <v/>
      </c>
      <c r="KSK118" s="80" t="str">
        <f t="shared" si="227"/>
        <v/>
      </c>
      <c r="KSL118" s="80" t="str">
        <f t="shared" si="227"/>
        <v/>
      </c>
      <c r="KSM118" s="80" t="str">
        <f t="shared" si="227"/>
        <v/>
      </c>
      <c r="KSN118" s="80" t="str">
        <f t="shared" si="227"/>
        <v/>
      </c>
      <c r="KSO118" s="80" t="str">
        <f t="shared" si="227"/>
        <v/>
      </c>
      <c r="KSP118" s="80" t="str">
        <f t="shared" si="227"/>
        <v/>
      </c>
      <c r="KSQ118" s="80" t="str">
        <f t="shared" si="227"/>
        <v/>
      </c>
      <c r="KSR118" s="80" t="str">
        <f t="shared" si="227"/>
        <v/>
      </c>
      <c r="KSS118" s="80" t="str">
        <f t="shared" si="227"/>
        <v/>
      </c>
      <c r="KST118" s="80" t="str">
        <f t="shared" si="227"/>
        <v/>
      </c>
      <c r="KSU118" s="80" t="str">
        <f t="shared" si="227"/>
        <v/>
      </c>
      <c r="KSV118" s="80" t="str">
        <f t="shared" si="227"/>
        <v/>
      </c>
      <c r="KSW118" s="80" t="str">
        <f t="shared" si="227"/>
        <v/>
      </c>
      <c r="KSX118" s="80" t="str">
        <f t="shared" si="227"/>
        <v/>
      </c>
      <c r="KSY118" s="80" t="str">
        <f t="shared" si="227"/>
        <v/>
      </c>
      <c r="KSZ118" s="80" t="str">
        <f t="shared" si="227"/>
        <v/>
      </c>
      <c r="KTA118" s="80" t="str">
        <f t="shared" si="227"/>
        <v/>
      </c>
      <c r="KTB118" s="80" t="str">
        <f t="shared" si="227"/>
        <v/>
      </c>
      <c r="KTC118" s="80" t="str">
        <f t="shared" si="227"/>
        <v/>
      </c>
      <c r="KTD118" s="80" t="str">
        <f t="shared" si="227"/>
        <v/>
      </c>
      <c r="KTE118" s="80" t="str">
        <f t="shared" si="227"/>
        <v/>
      </c>
      <c r="KTF118" s="80" t="str">
        <f t="shared" si="227"/>
        <v/>
      </c>
      <c r="KTG118" s="80" t="str">
        <f t="shared" si="227"/>
        <v/>
      </c>
      <c r="KTH118" s="80" t="str">
        <f t="shared" si="227"/>
        <v/>
      </c>
      <c r="KTI118" s="80" t="str">
        <f t="shared" si="227"/>
        <v/>
      </c>
      <c r="KTJ118" s="80" t="str">
        <f t="shared" si="227"/>
        <v/>
      </c>
      <c r="KTK118" s="80" t="str">
        <f t="shared" si="227"/>
        <v/>
      </c>
      <c r="KTL118" s="80" t="str">
        <f t="shared" si="227"/>
        <v/>
      </c>
      <c r="KTM118" s="80" t="str">
        <f t="shared" si="227"/>
        <v/>
      </c>
      <c r="KTN118" s="80" t="str">
        <f t="shared" si="227"/>
        <v/>
      </c>
      <c r="KTO118" s="80" t="str">
        <f t="shared" si="227"/>
        <v/>
      </c>
      <c r="KTP118" s="80" t="str">
        <f t="shared" si="227"/>
        <v/>
      </c>
      <c r="KTQ118" s="80" t="str">
        <f t="shared" si="227"/>
        <v/>
      </c>
      <c r="KTR118" s="80" t="str">
        <f t="shared" si="227"/>
        <v/>
      </c>
      <c r="KTS118" s="80" t="str">
        <f t="shared" ref="KTS118:KWD118" si="228">IF(ISNUMBER(outYear),KTS69+KTS75+KTS81+KTS115,"")</f>
        <v/>
      </c>
      <c r="KTT118" s="80" t="str">
        <f t="shared" si="228"/>
        <v/>
      </c>
      <c r="KTU118" s="80" t="str">
        <f t="shared" si="228"/>
        <v/>
      </c>
      <c r="KTV118" s="80" t="str">
        <f t="shared" si="228"/>
        <v/>
      </c>
      <c r="KTW118" s="80" t="str">
        <f t="shared" si="228"/>
        <v/>
      </c>
      <c r="KTX118" s="80" t="str">
        <f t="shared" si="228"/>
        <v/>
      </c>
      <c r="KTY118" s="80" t="str">
        <f t="shared" si="228"/>
        <v/>
      </c>
      <c r="KTZ118" s="80" t="str">
        <f t="shared" si="228"/>
        <v/>
      </c>
      <c r="KUA118" s="80" t="str">
        <f t="shared" si="228"/>
        <v/>
      </c>
      <c r="KUB118" s="80" t="str">
        <f t="shared" si="228"/>
        <v/>
      </c>
      <c r="KUC118" s="80" t="str">
        <f t="shared" si="228"/>
        <v/>
      </c>
      <c r="KUD118" s="80" t="str">
        <f t="shared" si="228"/>
        <v/>
      </c>
      <c r="KUE118" s="80" t="str">
        <f t="shared" si="228"/>
        <v/>
      </c>
      <c r="KUF118" s="80" t="str">
        <f t="shared" si="228"/>
        <v/>
      </c>
      <c r="KUG118" s="80" t="str">
        <f t="shared" si="228"/>
        <v/>
      </c>
      <c r="KUH118" s="80" t="str">
        <f t="shared" si="228"/>
        <v/>
      </c>
      <c r="KUI118" s="80" t="str">
        <f t="shared" si="228"/>
        <v/>
      </c>
      <c r="KUJ118" s="80" t="str">
        <f t="shared" si="228"/>
        <v/>
      </c>
      <c r="KUK118" s="80" t="str">
        <f t="shared" si="228"/>
        <v/>
      </c>
      <c r="KUL118" s="80" t="str">
        <f t="shared" si="228"/>
        <v/>
      </c>
      <c r="KUM118" s="80" t="str">
        <f t="shared" si="228"/>
        <v/>
      </c>
      <c r="KUN118" s="80" t="str">
        <f t="shared" si="228"/>
        <v/>
      </c>
      <c r="KUO118" s="80" t="str">
        <f t="shared" si="228"/>
        <v/>
      </c>
      <c r="KUP118" s="80" t="str">
        <f t="shared" si="228"/>
        <v/>
      </c>
      <c r="KUQ118" s="80" t="str">
        <f t="shared" si="228"/>
        <v/>
      </c>
      <c r="KUR118" s="80" t="str">
        <f t="shared" si="228"/>
        <v/>
      </c>
      <c r="KUS118" s="80" t="str">
        <f t="shared" si="228"/>
        <v/>
      </c>
      <c r="KUT118" s="80" t="str">
        <f t="shared" si="228"/>
        <v/>
      </c>
      <c r="KUU118" s="80" t="str">
        <f t="shared" si="228"/>
        <v/>
      </c>
      <c r="KUV118" s="80" t="str">
        <f t="shared" si="228"/>
        <v/>
      </c>
      <c r="KUW118" s="80" t="str">
        <f t="shared" si="228"/>
        <v/>
      </c>
      <c r="KUX118" s="80" t="str">
        <f t="shared" si="228"/>
        <v/>
      </c>
      <c r="KUY118" s="80" t="str">
        <f t="shared" si="228"/>
        <v/>
      </c>
      <c r="KUZ118" s="80" t="str">
        <f t="shared" si="228"/>
        <v/>
      </c>
      <c r="KVA118" s="80" t="str">
        <f t="shared" si="228"/>
        <v/>
      </c>
      <c r="KVB118" s="80" t="str">
        <f t="shared" si="228"/>
        <v/>
      </c>
      <c r="KVC118" s="80" t="str">
        <f t="shared" si="228"/>
        <v/>
      </c>
      <c r="KVD118" s="80" t="str">
        <f t="shared" si="228"/>
        <v/>
      </c>
      <c r="KVE118" s="80" t="str">
        <f t="shared" si="228"/>
        <v/>
      </c>
      <c r="KVF118" s="80" t="str">
        <f t="shared" si="228"/>
        <v/>
      </c>
      <c r="KVG118" s="80" t="str">
        <f t="shared" si="228"/>
        <v/>
      </c>
      <c r="KVH118" s="80" t="str">
        <f t="shared" si="228"/>
        <v/>
      </c>
      <c r="KVI118" s="80" t="str">
        <f t="shared" si="228"/>
        <v/>
      </c>
      <c r="KVJ118" s="80" t="str">
        <f t="shared" si="228"/>
        <v/>
      </c>
      <c r="KVK118" s="80" t="str">
        <f t="shared" si="228"/>
        <v/>
      </c>
      <c r="KVL118" s="80" t="str">
        <f t="shared" si="228"/>
        <v/>
      </c>
      <c r="KVM118" s="80" t="str">
        <f t="shared" si="228"/>
        <v/>
      </c>
      <c r="KVN118" s="80" t="str">
        <f t="shared" si="228"/>
        <v/>
      </c>
      <c r="KVO118" s="80" t="str">
        <f t="shared" si="228"/>
        <v/>
      </c>
      <c r="KVP118" s="80" t="str">
        <f t="shared" si="228"/>
        <v/>
      </c>
      <c r="KVQ118" s="80" t="str">
        <f t="shared" si="228"/>
        <v/>
      </c>
      <c r="KVR118" s="80" t="str">
        <f t="shared" si="228"/>
        <v/>
      </c>
      <c r="KVS118" s="80" t="str">
        <f t="shared" si="228"/>
        <v/>
      </c>
      <c r="KVT118" s="80" t="str">
        <f t="shared" si="228"/>
        <v/>
      </c>
      <c r="KVU118" s="80" t="str">
        <f t="shared" si="228"/>
        <v/>
      </c>
      <c r="KVV118" s="80" t="str">
        <f t="shared" si="228"/>
        <v/>
      </c>
      <c r="KVW118" s="80" t="str">
        <f t="shared" si="228"/>
        <v/>
      </c>
      <c r="KVX118" s="80" t="str">
        <f t="shared" si="228"/>
        <v/>
      </c>
      <c r="KVY118" s="80" t="str">
        <f t="shared" si="228"/>
        <v/>
      </c>
      <c r="KVZ118" s="80" t="str">
        <f t="shared" si="228"/>
        <v/>
      </c>
      <c r="KWA118" s="80" t="str">
        <f t="shared" si="228"/>
        <v/>
      </c>
      <c r="KWB118" s="80" t="str">
        <f t="shared" si="228"/>
        <v/>
      </c>
      <c r="KWC118" s="80" t="str">
        <f t="shared" si="228"/>
        <v/>
      </c>
      <c r="KWD118" s="80" t="str">
        <f t="shared" si="228"/>
        <v/>
      </c>
      <c r="KWE118" s="80" t="str">
        <f t="shared" ref="KWE118:KYP118" si="229">IF(ISNUMBER(outYear),KWE69+KWE75+KWE81+KWE115,"")</f>
        <v/>
      </c>
      <c r="KWF118" s="80" t="str">
        <f t="shared" si="229"/>
        <v/>
      </c>
      <c r="KWG118" s="80" t="str">
        <f t="shared" si="229"/>
        <v/>
      </c>
      <c r="KWH118" s="80" t="str">
        <f t="shared" si="229"/>
        <v/>
      </c>
      <c r="KWI118" s="80" t="str">
        <f t="shared" si="229"/>
        <v/>
      </c>
      <c r="KWJ118" s="80" t="str">
        <f t="shared" si="229"/>
        <v/>
      </c>
      <c r="KWK118" s="80" t="str">
        <f t="shared" si="229"/>
        <v/>
      </c>
      <c r="KWL118" s="80" t="str">
        <f t="shared" si="229"/>
        <v/>
      </c>
      <c r="KWM118" s="80" t="str">
        <f t="shared" si="229"/>
        <v/>
      </c>
      <c r="KWN118" s="80" t="str">
        <f t="shared" si="229"/>
        <v/>
      </c>
      <c r="KWO118" s="80" t="str">
        <f t="shared" si="229"/>
        <v/>
      </c>
      <c r="KWP118" s="80" t="str">
        <f t="shared" si="229"/>
        <v/>
      </c>
      <c r="KWQ118" s="80" t="str">
        <f t="shared" si="229"/>
        <v/>
      </c>
      <c r="KWR118" s="80" t="str">
        <f t="shared" si="229"/>
        <v/>
      </c>
      <c r="KWS118" s="80" t="str">
        <f t="shared" si="229"/>
        <v/>
      </c>
      <c r="KWT118" s="80" t="str">
        <f t="shared" si="229"/>
        <v/>
      </c>
      <c r="KWU118" s="80" t="str">
        <f t="shared" si="229"/>
        <v/>
      </c>
      <c r="KWV118" s="80" t="str">
        <f t="shared" si="229"/>
        <v/>
      </c>
      <c r="KWW118" s="80" t="str">
        <f t="shared" si="229"/>
        <v/>
      </c>
      <c r="KWX118" s="80" t="str">
        <f t="shared" si="229"/>
        <v/>
      </c>
      <c r="KWY118" s="80" t="str">
        <f t="shared" si="229"/>
        <v/>
      </c>
      <c r="KWZ118" s="80" t="str">
        <f t="shared" si="229"/>
        <v/>
      </c>
      <c r="KXA118" s="80" t="str">
        <f t="shared" si="229"/>
        <v/>
      </c>
      <c r="KXB118" s="80" t="str">
        <f t="shared" si="229"/>
        <v/>
      </c>
      <c r="KXC118" s="80" t="str">
        <f t="shared" si="229"/>
        <v/>
      </c>
      <c r="KXD118" s="80" t="str">
        <f t="shared" si="229"/>
        <v/>
      </c>
      <c r="KXE118" s="80" t="str">
        <f t="shared" si="229"/>
        <v/>
      </c>
      <c r="KXF118" s="80" t="str">
        <f t="shared" si="229"/>
        <v/>
      </c>
      <c r="KXG118" s="80" t="str">
        <f t="shared" si="229"/>
        <v/>
      </c>
      <c r="KXH118" s="80" t="str">
        <f t="shared" si="229"/>
        <v/>
      </c>
      <c r="KXI118" s="80" t="str">
        <f t="shared" si="229"/>
        <v/>
      </c>
      <c r="KXJ118" s="80" t="str">
        <f t="shared" si="229"/>
        <v/>
      </c>
      <c r="KXK118" s="80" t="str">
        <f t="shared" si="229"/>
        <v/>
      </c>
      <c r="KXL118" s="80" t="str">
        <f t="shared" si="229"/>
        <v/>
      </c>
      <c r="KXM118" s="80" t="str">
        <f t="shared" si="229"/>
        <v/>
      </c>
      <c r="KXN118" s="80" t="str">
        <f t="shared" si="229"/>
        <v/>
      </c>
      <c r="KXO118" s="80" t="str">
        <f t="shared" si="229"/>
        <v/>
      </c>
      <c r="KXP118" s="80" t="str">
        <f t="shared" si="229"/>
        <v/>
      </c>
      <c r="KXQ118" s="80" t="str">
        <f t="shared" si="229"/>
        <v/>
      </c>
      <c r="KXR118" s="80" t="str">
        <f t="shared" si="229"/>
        <v/>
      </c>
      <c r="KXS118" s="80" t="str">
        <f t="shared" si="229"/>
        <v/>
      </c>
      <c r="KXT118" s="80" t="str">
        <f t="shared" si="229"/>
        <v/>
      </c>
      <c r="KXU118" s="80" t="str">
        <f t="shared" si="229"/>
        <v/>
      </c>
      <c r="KXV118" s="80" t="str">
        <f t="shared" si="229"/>
        <v/>
      </c>
      <c r="KXW118" s="80" t="str">
        <f t="shared" si="229"/>
        <v/>
      </c>
      <c r="KXX118" s="80" t="str">
        <f t="shared" si="229"/>
        <v/>
      </c>
      <c r="KXY118" s="80" t="str">
        <f t="shared" si="229"/>
        <v/>
      </c>
      <c r="KXZ118" s="80" t="str">
        <f t="shared" si="229"/>
        <v/>
      </c>
      <c r="KYA118" s="80" t="str">
        <f t="shared" si="229"/>
        <v/>
      </c>
      <c r="KYB118" s="80" t="str">
        <f t="shared" si="229"/>
        <v/>
      </c>
      <c r="KYC118" s="80" t="str">
        <f t="shared" si="229"/>
        <v/>
      </c>
      <c r="KYD118" s="80" t="str">
        <f t="shared" si="229"/>
        <v/>
      </c>
      <c r="KYE118" s="80" t="str">
        <f t="shared" si="229"/>
        <v/>
      </c>
      <c r="KYF118" s="80" t="str">
        <f t="shared" si="229"/>
        <v/>
      </c>
      <c r="KYG118" s="80" t="str">
        <f t="shared" si="229"/>
        <v/>
      </c>
      <c r="KYH118" s="80" t="str">
        <f t="shared" si="229"/>
        <v/>
      </c>
      <c r="KYI118" s="80" t="str">
        <f t="shared" si="229"/>
        <v/>
      </c>
      <c r="KYJ118" s="80" t="str">
        <f t="shared" si="229"/>
        <v/>
      </c>
      <c r="KYK118" s="80" t="str">
        <f t="shared" si="229"/>
        <v/>
      </c>
      <c r="KYL118" s="80" t="str">
        <f t="shared" si="229"/>
        <v/>
      </c>
      <c r="KYM118" s="80" t="str">
        <f t="shared" si="229"/>
        <v/>
      </c>
      <c r="KYN118" s="80" t="str">
        <f t="shared" si="229"/>
        <v/>
      </c>
      <c r="KYO118" s="80" t="str">
        <f t="shared" si="229"/>
        <v/>
      </c>
      <c r="KYP118" s="80" t="str">
        <f t="shared" si="229"/>
        <v/>
      </c>
      <c r="KYQ118" s="80" t="str">
        <f t="shared" ref="KYQ118:LBB118" si="230">IF(ISNUMBER(outYear),KYQ69+KYQ75+KYQ81+KYQ115,"")</f>
        <v/>
      </c>
      <c r="KYR118" s="80" t="str">
        <f t="shared" si="230"/>
        <v/>
      </c>
      <c r="KYS118" s="80" t="str">
        <f t="shared" si="230"/>
        <v/>
      </c>
      <c r="KYT118" s="80" t="str">
        <f t="shared" si="230"/>
        <v/>
      </c>
      <c r="KYU118" s="80" t="str">
        <f t="shared" si="230"/>
        <v/>
      </c>
      <c r="KYV118" s="80" t="str">
        <f t="shared" si="230"/>
        <v/>
      </c>
      <c r="KYW118" s="80" t="str">
        <f t="shared" si="230"/>
        <v/>
      </c>
      <c r="KYX118" s="80" t="str">
        <f t="shared" si="230"/>
        <v/>
      </c>
      <c r="KYY118" s="80" t="str">
        <f t="shared" si="230"/>
        <v/>
      </c>
      <c r="KYZ118" s="80" t="str">
        <f t="shared" si="230"/>
        <v/>
      </c>
      <c r="KZA118" s="80" t="str">
        <f t="shared" si="230"/>
        <v/>
      </c>
      <c r="KZB118" s="80" t="str">
        <f t="shared" si="230"/>
        <v/>
      </c>
      <c r="KZC118" s="80" t="str">
        <f t="shared" si="230"/>
        <v/>
      </c>
      <c r="KZD118" s="80" t="str">
        <f t="shared" si="230"/>
        <v/>
      </c>
      <c r="KZE118" s="80" t="str">
        <f t="shared" si="230"/>
        <v/>
      </c>
      <c r="KZF118" s="80" t="str">
        <f t="shared" si="230"/>
        <v/>
      </c>
      <c r="KZG118" s="80" t="str">
        <f t="shared" si="230"/>
        <v/>
      </c>
      <c r="KZH118" s="80" t="str">
        <f t="shared" si="230"/>
        <v/>
      </c>
      <c r="KZI118" s="80" t="str">
        <f t="shared" si="230"/>
        <v/>
      </c>
      <c r="KZJ118" s="80" t="str">
        <f t="shared" si="230"/>
        <v/>
      </c>
      <c r="KZK118" s="80" t="str">
        <f t="shared" si="230"/>
        <v/>
      </c>
      <c r="KZL118" s="80" t="str">
        <f t="shared" si="230"/>
        <v/>
      </c>
      <c r="KZM118" s="80" t="str">
        <f t="shared" si="230"/>
        <v/>
      </c>
      <c r="KZN118" s="80" t="str">
        <f t="shared" si="230"/>
        <v/>
      </c>
      <c r="KZO118" s="80" t="str">
        <f t="shared" si="230"/>
        <v/>
      </c>
      <c r="KZP118" s="80" t="str">
        <f t="shared" si="230"/>
        <v/>
      </c>
      <c r="KZQ118" s="80" t="str">
        <f t="shared" si="230"/>
        <v/>
      </c>
      <c r="KZR118" s="80" t="str">
        <f t="shared" si="230"/>
        <v/>
      </c>
      <c r="KZS118" s="80" t="str">
        <f t="shared" si="230"/>
        <v/>
      </c>
      <c r="KZT118" s="80" t="str">
        <f t="shared" si="230"/>
        <v/>
      </c>
      <c r="KZU118" s="80" t="str">
        <f t="shared" si="230"/>
        <v/>
      </c>
      <c r="KZV118" s="80" t="str">
        <f t="shared" si="230"/>
        <v/>
      </c>
      <c r="KZW118" s="80" t="str">
        <f t="shared" si="230"/>
        <v/>
      </c>
      <c r="KZX118" s="80" t="str">
        <f t="shared" si="230"/>
        <v/>
      </c>
      <c r="KZY118" s="80" t="str">
        <f t="shared" si="230"/>
        <v/>
      </c>
      <c r="KZZ118" s="80" t="str">
        <f t="shared" si="230"/>
        <v/>
      </c>
      <c r="LAA118" s="80" t="str">
        <f t="shared" si="230"/>
        <v/>
      </c>
      <c r="LAB118" s="80" t="str">
        <f t="shared" si="230"/>
        <v/>
      </c>
      <c r="LAC118" s="80" t="str">
        <f t="shared" si="230"/>
        <v/>
      </c>
      <c r="LAD118" s="80" t="str">
        <f t="shared" si="230"/>
        <v/>
      </c>
      <c r="LAE118" s="80" t="str">
        <f t="shared" si="230"/>
        <v/>
      </c>
      <c r="LAF118" s="80" t="str">
        <f t="shared" si="230"/>
        <v/>
      </c>
      <c r="LAG118" s="80" t="str">
        <f t="shared" si="230"/>
        <v/>
      </c>
      <c r="LAH118" s="80" t="str">
        <f t="shared" si="230"/>
        <v/>
      </c>
      <c r="LAI118" s="80" t="str">
        <f t="shared" si="230"/>
        <v/>
      </c>
      <c r="LAJ118" s="80" t="str">
        <f t="shared" si="230"/>
        <v/>
      </c>
      <c r="LAK118" s="80" t="str">
        <f t="shared" si="230"/>
        <v/>
      </c>
      <c r="LAL118" s="80" t="str">
        <f t="shared" si="230"/>
        <v/>
      </c>
      <c r="LAM118" s="80" t="str">
        <f t="shared" si="230"/>
        <v/>
      </c>
      <c r="LAN118" s="80" t="str">
        <f t="shared" si="230"/>
        <v/>
      </c>
      <c r="LAO118" s="80" t="str">
        <f t="shared" si="230"/>
        <v/>
      </c>
      <c r="LAP118" s="80" t="str">
        <f t="shared" si="230"/>
        <v/>
      </c>
      <c r="LAQ118" s="80" t="str">
        <f t="shared" si="230"/>
        <v/>
      </c>
      <c r="LAR118" s="80" t="str">
        <f t="shared" si="230"/>
        <v/>
      </c>
      <c r="LAS118" s="80" t="str">
        <f t="shared" si="230"/>
        <v/>
      </c>
      <c r="LAT118" s="80" t="str">
        <f t="shared" si="230"/>
        <v/>
      </c>
      <c r="LAU118" s="80" t="str">
        <f t="shared" si="230"/>
        <v/>
      </c>
      <c r="LAV118" s="80" t="str">
        <f t="shared" si="230"/>
        <v/>
      </c>
      <c r="LAW118" s="80" t="str">
        <f t="shared" si="230"/>
        <v/>
      </c>
      <c r="LAX118" s="80" t="str">
        <f t="shared" si="230"/>
        <v/>
      </c>
      <c r="LAY118" s="80" t="str">
        <f t="shared" si="230"/>
        <v/>
      </c>
      <c r="LAZ118" s="80" t="str">
        <f t="shared" si="230"/>
        <v/>
      </c>
      <c r="LBA118" s="80" t="str">
        <f t="shared" si="230"/>
        <v/>
      </c>
      <c r="LBB118" s="80" t="str">
        <f t="shared" si="230"/>
        <v/>
      </c>
      <c r="LBC118" s="80" t="str">
        <f t="shared" ref="LBC118:LDN118" si="231">IF(ISNUMBER(outYear),LBC69+LBC75+LBC81+LBC115,"")</f>
        <v/>
      </c>
      <c r="LBD118" s="80" t="str">
        <f t="shared" si="231"/>
        <v/>
      </c>
      <c r="LBE118" s="80" t="str">
        <f t="shared" si="231"/>
        <v/>
      </c>
      <c r="LBF118" s="80" t="str">
        <f t="shared" si="231"/>
        <v/>
      </c>
      <c r="LBG118" s="80" t="str">
        <f t="shared" si="231"/>
        <v/>
      </c>
      <c r="LBH118" s="80" t="str">
        <f t="shared" si="231"/>
        <v/>
      </c>
      <c r="LBI118" s="80" t="str">
        <f t="shared" si="231"/>
        <v/>
      </c>
      <c r="LBJ118" s="80" t="str">
        <f t="shared" si="231"/>
        <v/>
      </c>
      <c r="LBK118" s="80" t="str">
        <f t="shared" si="231"/>
        <v/>
      </c>
      <c r="LBL118" s="80" t="str">
        <f t="shared" si="231"/>
        <v/>
      </c>
      <c r="LBM118" s="80" t="str">
        <f t="shared" si="231"/>
        <v/>
      </c>
      <c r="LBN118" s="80" t="str">
        <f t="shared" si="231"/>
        <v/>
      </c>
      <c r="LBO118" s="80" t="str">
        <f t="shared" si="231"/>
        <v/>
      </c>
      <c r="LBP118" s="80" t="str">
        <f t="shared" si="231"/>
        <v/>
      </c>
      <c r="LBQ118" s="80" t="str">
        <f t="shared" si="231"/>
        <v/>
      </c>
      <c r="LBR118" s="80" t="str">
        <f t="shared" si="231"/>
        <v/>
      </c>
      <c r="LBS118" s="80" t="str">
        <f t="shared" si="231"/>
        <v/>
      </c>
      <c r="LBT118" s="80" t="str">
        <f t="shared" si="231"/>
        <v/>
      </c>
      <c r="LBU118" s="80" t="str">
        <f t="shared" si="231"/>
        <v/>
      </c>
      <c r="LBV118" s="80" t="str">
        <f t="shared" si="231"/>
        <v/>
      </c>
      <c r="LBW118" s="80" t="str">
        <f t="shared" si="231"/>
        <v/>
      </c>
      <c r="LBX118" s="80" t="str">
        <f t="shared" si="231"/>
        <v/>
      </c>
      <c r="LBY118" s="80" t="str">
        <f t="shared" si="231"/>
        <v/>
      </c>
      <c r="LBZ118" s="80" t="str">
        <f t="shared" si="231"/>
        <v/>
      </c>
      <c r="LCA118" s="80" t="str">
        <f t="shared" si="231"/>
        <v/>
      </c>
      <c r="LCB118" s="80" t="str">
        <f t="shared" si="231"/>
        <v/>
      </c>
      <c r="LCC118" s="80" t="str">
        <f t="shared" si="231"/>
        <v/>
      </c>
      <c r="LCD118" s="80" t="str">
        <f t="shared" si="231"/>
        <v/>
      </c>
      <c r="LCE118" s="80" t="str">
        <f t="shared" si="231"/>
        <v/>
      </c>
      <c r="LCF118" s="80" t="str">
        <f t="shared" si="231"/>
        <v/>
      </c>
      <c r="LCG118" s="80" t="str">
        <f t="shared" si="231"/>
        <v/>
      </c>
      <c r="LCH118" s="80" t="str">
        <f t="shared" si="231"/>
        <v/>
      </c>
      <c r="LCI118" s="80" t="str">
        <f t="shared" si="231"/>
        <v/>
      </c>
      <c r="LCJ118" s="80" t="str">
        <f t="shared" si="231"/>
        <v/>
      </c>
      <c r="LCK118" s="80" t="str">
        <f t="shared" si="231"/>
        <v/>
      </c>
      <c r="LCL118" s="80" t="str">
        <f t="shared" si="231"/>
        <v/>
      </c>
      <c r="LCM118" s="80" t="str">
        <f t="shared" si="231"/>
        <v/>
      </c>
      <c r="LCN118" s="80" t="str">
        <f t="shared" si="231"/>
        <v/>
      </c>
      <c r="LCO118" s="80" t="str">
        <f t="shared" si="231"/>
        <v/>
      </c>
      <c r="LCP118" s="80" t="str">
        <f t="shared" si="231"/>
        <v/>
      </c>
      <c r="LCQ118" s="80" t="str">
        <f t="shared" si="231"/>
        <v/>
      </c>
      <c r="LCR118" s="80" t="str">
        <f t="shared" si="231"/>
        <v/>
      </c>
      <c r="LCS118" s="80" t="str">
        <f t="shared" si="231"/>
        <v/>
      </c>
      <c r="LCT118" s="80" t="str">
        <f t="shared" si="231"/>
        <v/>
      </c>
      <c r="LCU118" s="80" t="str">
        <f t="shared" si="231"/>
        <v/>
      </c>
      <c r="LCV118" s="80" t="str">
        <f t="shared" si="231"/>
        <v/>
      </c>
      <c r="LCW118" s="80" t="str">
        <f t="shared" si="231"/>
        <v/>
      </c>
      <c r="LCX118" s="80" t="str">
        <f t="shared" si="231"/>
        <v/>
      </c>
      <c r="LCY118" s="80" t="str">
        <f t="shared" si="231"/>
        <v/>
      </c>
      <c r="LCZ118" s="80" t="str">
        <f t="shared" si="231"/>
        <v/>
      </c>
      <c r="LDA118" s="80" t="str">
        <f t="shared" si="231"/>
        <v/>
      </c>
      <c r="LDB118" s="80" t="str">
        <f t="shared" si="231"/>
        <v/>
      </c>
      <c r="LDC118" s="80" t="str">
        <f t="shared" si="231"/>
        <v/>
      </c>
      <c r="LDD118" s="80" t="str">
        <f t="shared" si="231"/>
        <v/>
      </c>
      <c r="LDE118" s="80" t="str">
        <f t="shared" si="231"/>
        <v/>
      </c>
      <c r="LDF118" s="80" t="str">
        <f t="shared" si="231"/>
        <v/>
      </c>
      <c r="LDG118" s="80" t="str">
        <f t="shared" si="231"/>
        <v/>
      </c>
      <c r="LDH118" s="80" t="str">
        <f t="shared" si="231"/>
        <v/>
      </c>
      <c r="LDI118" s="80" t="str">
        <f t="shared" si="231"/>
        <v/>
      </c>
      <c r="LDJ118" s="80" t="str">
        <f t="shared" si="231"/>
        <v/>
      </c>
      <c r="LDK118" s="80" t="str">
        <f t="shared" si="231"/>
        <v/>
      </c>
      <c r="LDL118" s="80" t="str">
        <f t="shared" si="231"/>
        <v/>
      </c>
      <c r="LDM118" s="80" t="str">
        <f t="shared" si="231"/>
        <v/>
      </c>
      <c r="LDN118" s="80" t="str">
        <f t="shared" si="231"/>
        <v/>
      </c>
      <c r="LDO118" s="80" t="str">
        <f t="shared" ref="LDO118:LFZ118" si="232">IF(ISNUMBER(outYear),LDO69+LDO75+LDO81+LDO115,"")</f>
        <v/>
      </c>
      <c r="LDP118" s="80" t="str">
        <f t="shared" si="232"/>
        <v/>
      </c>
      <c r="LDQ118" s="80" t="str">
        <f t="shared" si="232"/>
        <v/>
      </c>
      <c r="LDR118" s="80" t="str">
        <f t="shared" si="232"/>
        <v/>
      </c>
      <c r="LDS118" s="80" t="str">
        <f t="shared" si="232"/>
        <v/>
      </c>
      <c r="LDT118" s="80" t="str">
        <f t="shared" si="232"/>
        <v/>
      </c>
      <c r="LDU118" s="80" t="str">
        <f t="shared" si="232"/>
        <v/>
      </c>
      <c r="LDV118" s="80" t="str">
        <f t="shared" si="232"/>
        <v/>
      </c>
      <c r="LDW118" s="80" t="str">
        <f t="shared" si="232"/>
        <v/>
      </c>
      <c r="LDX118" s="80" t="str">
        <f t="shared" si="232"/>
        <v/>
      </c>
      <c r="LDY118" s="80" t="str">
        <f t="shared" si="232"/>
        <v/>
      </c>
      <c r="LDZ118" s="80" t="str">
        <f t="shared" si="232"/>
        <v/>
      </c>
      <c r="LEA118" s="80" t="str">
        <f t="shared" si="232"/>
        <v/>
      </c>
      <c r="LEB118" s="80" t="str">
        <f t="shared" si="232"/>
        <v/>
      </c>
      <c r="LEC118" s="80" t="str">
        <f t="shared" si="232"/>
        <v/>
      </c>
      <c r="LED118" s="80" t="str">
        <f t="shared" si="232"/>
        <v/>
      </c>
      <c r="LEE118" s="80" t="str">
        <f t="shared" si="232"/>
        <v/>
      </c>
      <c r="LEF118" s="80" t="str">
        <f t="shared" si="232"/>
        <v/>
      </c>
      <c r="LEG118" s="80" t="str">
        <f t="shared" si="232"/>
        <v/>
      </c>
      <c r="LEH118" s="80" t="str">
        <f t="shared" si="232"/>
        <v/>
      </c>
      <c r="LEI118" s="80" t="str">
        <f t="shared" si="232"/>
        <v/>
      </c>
      <c r="LEJ118" s="80" t="str">
        <f t="shared" si="232"/>
        <v/>
      </c>
      <c r="LEK118" s="80" t="str">
        <f t="shared" si="232"/>
        <v/>
      </c>
      <c r="LEL118" s="80" t="str">
        <f t="shared" si="232"/>
        <v/>
      </c>
      <c r="LEM118" s="80" t="str">
        <f t="shared" si="232"/>
        <v/>
      </c>
      <c r="LEN118" s="80" t="str">
        <f t="shared" si="232"/>
        <v/>
      </c>
      <c r="LEO118" s="80" t="str">
        <f t="shared" si="232"/>
        <v/>
      </c>
      <c r="LEP118" s="80" t="str">
        <f t="shared" si="232"/>
        <v/>
      </c>
      <c r="LEQ118" s="80" t="str">
        <f t="shared" si="232"/>
        <v/>
      </c>
      <c r="LER118" s="80" t="str">
        <f t="shared" si="232"/>
        <v/>
      </c>
      <c r="LES118" s="80" t="str">
        <f t="shared" si="232"/>
        <v/>
      </c>
      <c r="LET118" s="80" t="str">
        <f t="shared" si="232"/>
        <v/>
      </c>
      <c r="LEU118" s="80" t="str">
        <f t="shared" si="232"/>
        <v/>
      </c>
      <c r="LEV118" s="80" t="str">
        <f t="shared" si="232"/>
        <v/>
      </c>
      <c r="LEW118" s="80" t="str">
        <f t="shared" si="232"/>
        <v/>
      </c>
      <c r="LEX118" s="80" t="str">
        <f t="shared" si="232"/>
        <v/>
      </c>
      <c r="LEY118" s="80" t="str">
        <f t="shared" si="232"/>
        <v/>
      </c>
      <c r="LEZ118" s="80" t="str">
        <f t="shared" si="232"/>
        <v/>
      </c>
      <c r="LFA118" s="80" t="str">
        <f t="shared" si="232"/>
        <v/>
      </c>
      <c r="LFB118" s="80" t="str">
        <f t="shared" si="232"/>
        <v/>
      </c>
      <c r="LFC118" s="80" t="str">
        <f t="shared" si="232"/>
        <v/>
      </c>
      <c r="LFD118" s="80" t="str">
        <f t="shared" si="232"/>
        <v/>
      </c>
      <c r="LFE118" s="80" t="str">
        <f t="shared" si="232"/>
        <v/>
      </c>
      <c r="LFF118" s="80" t="str">
        <f t="shared" si="232"/>
        <v/>
      </c>
      <c r="LFG118" s="80" t="str">
        <f t="shared" si="232"/>
        <v/>
      </c>
      <c r="LFH118" s="80" t="str">
        <f t="shared" si="232"/>
        <v/>
      </c>
      <c r="LFI118" s="80" t="str">
        <f t="shared" si="232"/>
        <v/>
      </c>
      <c r="LFJ118" s="80" t="str">
        <f t="shared" si="232"/>
        <v/>
      </c>
      <c r="LFK118" s="80" t="str">
        <f t="shared" si="232"/>
        <v/>
      </c>
      <c r="LFL118" s="80" t="str">
        <f t="shared" si="232"/>
        <v/>
      </c>
      <c r="LFM118" s="80" t="str">
        <f t="shared" si="232"/>
        <v/>
      </c>
      <c r="LFN118" s="80" t="str">
        <f t="shared" si="232"/>
        <v/>
      </c>
      <c r="LFO118" s="80" t="str">
        <f t="shared" si="232"/>
        <v/>
      </c>
      <c r="LFP118" s="80" t="str">
        <f t="shared" si="232"/>
        <v/>
      </c>
      <c r="LFQ118" s="80" t="str">
        <f t="shared" si="232"/>
        <v/>
      </c>
      <c r="LFR118" s="80" t="str">
        <f t="shared" si="232"/>
        <v/>
      </c>
      <c r="LFS118" s="80" t="str">
        <f t="shared" si="232"/>
        <v/>
      </c>
      <c r="LFT118" s="80" t="str">
        <f t="shared" si="232"/>
        <v/>
      </c>
      <c r="LFU118" s="80" t="str">
        <f t="shared" si="232"/>
        <v/>
      </c>
      <c r="LFV118" s="80" t="str">
        <f t="shared" si="232"/>
        <v/>
      </c>
      <c r="LFW118" s="80" t="str">
        <f t="shared" si="232"/>
        <v/>
      </c>
      <c r="LFX118" s="80" t="str">
        <f t="shared" si="232"/>
        <v/>
      </c>
      <c r="LFY118" s="80" t="str">
        <f t="shared" si="232"/>
        <v/>
      </c>
      <c r="LFZ118" s="80" t="str">
        <f t="shared" si="232"/>
        <v/>
      </c>
      <c r="LGA118" s="80" t="str">
        <f t="shared" ref="LGA118:LIL118" si="233">IF(ISNUMBER(outYear),LGA69+LGA75+LGA81+LGA115,"")</f>
        <v/>
      </c>
      <c r="LGB118" s="80" t="str">
        <f t="shared" si="233"/>
        <v/>
      </c>
      <c r="LGC118" s="80" t="str">
        <f t="shared" si="233"/>
        <v/>
      </c>
      <c r="LGD118" s="80" t="str">
        <f t="shared" si="233"/>
        <v/>
      </c>
      <c r="LGE118" s="80" t="str">
        <f t="shared" si="233"/>
        <v/>
      </c>
      <c r="LGF118" s="80" t="str">
        <f t="shared" si="233"/>
        <v/>
      </c>
      <c r="LGG118" s="80" t="str">
        <f t="shared" si="233"/>
        <v/>
      </c>
      <c r="LGH118" s="80" t="str">
        <f t="shared" si="233"/>
        <v/>
      </c>
      <c r="LGI118" s="80" t="str">
        <f t="shared" si="233"/>
        <v/>
      </c>
      <c r="LGJ118" s="80" t="str">
        <f t="shared" si="233"/>
        <v/>
      </c>
      <c r="LGK118" s="80" t="str">
        <f t="shared" si="233"/>
        <v/>
      </c>
      <c r="LGL118" s="80" t="str">
        <f t="shared" si="233"/>
        <v/>
      </c>
      <c r="LGM118" s="80" t="str">
        <f t="shared" si="233"/>
        <v/>
      </c>
      <c r="LGN118" s="80" t="str">
        <f t="shared" si="233"/>
        <v/>
      </c>
      <c r="LGO118" s="80" t="str">
        <f t="shared" si="233"/>
        <v/>
      </c>
      <c r="LGP118" s="80" t="str">
        <f t="shared" si="233"/>
        <v/>
      </c>
      <c r="LGQ118" s="80" t="str">
        <f t="shared" si="233"/>
        <v/>
      </c>
      <c r="LGR118" s="80" t="str">
        <f t="shared" si="233"/>
        <v/>
      </c>
      <c r="LGS118" s="80" t="str">
        <f t="shared" si="233"/>
        <v/>
      </c>
      <c r="LGT118" s="80" t="str">
        <f t="shared" si="233"/>
        <v/>
      </c>
      <c r="LGU118" s="80" t="str">
        <f t="shared" si="233"/>
        <v/>
      </c>
      <c r="LGV118" s="80" t="str">
        <f t="shared" si="233"/>
        <v/>
      </c>
      <c r="LGW118" s="80" t="str">
        <f t="shared" si="233"/>
        <v/>
      </c>
      <c r="LGX118" s="80" t="str">
        <f t="shared" si="233"/>
        <v/>
      </c>
      <c r="LGY118" s="80" t="str">
        <f t="shared" si="233"/>
        <v/>
      </c>
      <c r="LGZ118" s="80" t="str">
        <f t="shared" si="233"/>
        <v/>
      </c>
      <c r="LHA118" s="80" t="str">
        <f t="shared" si="233"/>
        <v/>
      </c>
      <c r="LHB118" s="80" t="str">
        <f t="shared" si="233"/>
        <v/>
      </c>
      <c r="LHC118" s="80" t="str">
        <f t="shared" si="233"/>
        <v/>
      </c>
      <c r="LHD118" s="80" t="str">
        <f t="shared" si="233"/>
        <v/>
      </c>
      <c r="LHE118" s="80" t="str">
        <f t="shared" si="233"/>
        <v/>
      </c>
      <c r="LHF118" s="80" t="str">
        <f t="shared" si="233"/>
        <v/>
      </c>
      <c r="LHG118" s="80" t="str">
        <f t="shared" si="233"/>
        <v/>
      </c>
      <c r="LHH118" s="80" t="str">
        <f t="shared" si="233"/>
        <v/>
      </c>
      <c r="LHI118" s="80" t="str">
        <f t="shared" si="233"/>
        <v/>
      </c>
      <c r="LHJ118" s="80" t="str">
        <f t="shared" si="233"/>
        <v/>
      </c>
      <c r="LHK118" s="80" t="str">
        <f t="shared" si="233"/>
        <v/>
      </c>
      <c r="LHL118" s="80" t="str">
        <f t="shared" si="233"/>
        <v/>
      </c>
      <c r="LHM118" s="80" t="str">
        <f t="shared" si="233"/>
        <v/>
      </c>
      <c r="LHN118" s="80" t="str">
        <f t="shared" si="233"/>
        <v/>
      </c>
      <c r="LHO118" s="80" t="str">
        <f t="shared" si="233"/>
        <v/>
      </c>
      <c r="LHP118" s="80" t="str">
        <f t="shared" si="233"/>
        <v/>
      </c>
      <c r="LHQ118" s="80" t="str">
        <f t="shared" si="233"/>
        <v/>
      </c>
      <c r="LHR118" s="80" t="str">
        <f t="shared" si="233"/>
        <v/>
      </c>
      <c r="LHS118" s="80" t="str">
        <f t="shared" si="233"/>
        <v/>
      </c>
      <c r="LHT118" s="80" t="str">
        <f t="shared" si="233"/>
        <v/>
      </c>
      <c r="LHU118" s="80" t="str">
        <f t="shared" si="233"/>
        <v/>
      </c>
      <c r="LHV118" s="80" t="str">
        <f t="shared" si="233"/>
        <v/>
      </c>
      <c r="LHW118" s="80" t="str">
        <f t="shared" si="233"/>
        <v/>
      </c>
      <c r="LHX118" s="80" t="str">
        <f t="shared" si="233"/>
        <v/>
      </c>
      <c r="LHY118" s="80" t="str">
        <f t="shared" si="233"/>
        <v/>
      </c>
      <c r="LHZ118" s="80" t="str">
        <f t="shared" si="233"/>
        <v/>
      </c>
      <c r="LIA118" s="80" t="str">
        <f t="shared" si="233"/>
        <v/>
      </c>
      <c r="LIB118" s="80" t="str">
        <f t="shared" si="233"/>
        <v/>
      </c>
      <c r="LIC118" s="80" t="str">
        <f t="shared" si="233"/>
        <v/>
      </c>
      <c r="LID118" s="80" t="str">
        <f t="shared" si="233"/>
        <v/>
      </c>
      <c r="LIE118" s="80" t="str">
        <f t="shared" si="233"/>
        <v/>
      </c>
      <c r="LIF118" s="80" t="str">
        <f t="shared" si="233"/>
        <v/>
      </c>
      <c r="LIG118" s="80" t="str">
        <f t="shared" si="233"/>
        <v/>
      </c>
      <c r="LIH118" s="80" t="str">
        <f t="shared" si="233"/>
        <v/>
      </c>
      <c r="LII118" s="80" t="str">
        <f t="shared" si="233"/>
        <v/>
      </c>
      <c r="LIJ118" s="80" t="str">
        <f t="shared" si="233"/>
        <v/>
      </c>
      <c r="LIK118" s="80" t="str">
        <f t="shared" si="233"/>
        <v/>
      </c>
      <c r="LIL118" s="80" t="str">
        <f t="shared" si="233"/>
        <v/>
      </c>
      <c r="LIM118" s="80" t="str">
        <f t="shared" ref="LIM118:LKX118" si="234">IF(ISNUMBER(outYear),LIM69+LIM75+LIM81+LIM115,"")</f>
        <v/>
      </c>
      <c r="LIN118" s="80" t="str">
        <f t="shared" si="234"/>
        <v/>
      </c>
      <c r="LIO118" s="80" t="str">
        <f t="shared" si="234"/>
        <v/>
      </c>
      <c r="LIP118" s="80" t="str">
        <f t="shared" si="234"/>
        <v/>
      </c>
      <c r="LIQ118" s="80" t="str">
        <f t="shared" si="234"/>
        <v/>
      </c>
      <c r="LIR118" s="80" t="str">
        <f t="shared" si="234"/>
        <v/>
      </c>
      <c r="LIS118" s="80" t="str">
        <f t="shared" si="234"/>
        <v/>
      </c>
      <c r="LIT118" s="80" t="str">
        <f t="shared" si="234"/>
        <v/>
      </c>
      <c r="LIU118" s="80" t="str">
        <f t="shared" si="234"/>
        <v/>
      </c>
      <c r="LIV118" s="80" t="str">
        <f t="shared" si="234"/>
        <v/>
      </c>
      <c r="LIW118" s="80" t="str">
        <f t="shared" si="234"/>
        <v/>
      </c>
      <c r="LIX118" s="80" t="str">
        <f t="shared" si="234"/>
        <v/>
      </c>
      <c r="LIY118" s="80" t="str">
        <f t="shared" si="234"/>
        <v/>
      </c>
      <c r="LIZ118" s="80" t="str">
        <f t="shared" si="234"/>
        <v/>
      </c>
      <c r="LJA118" s="80" t="str">
        <f t="shared" si="234"/>
        <v/>
      </c>
      <c r="LJB118" s="80" t="str">
        <f t="shared" si="234"/>
        <v/>
      </c>
      <c r="LJC118" s="80" t="str">
        <f t="shared" si="234"/>
        <v/>
      </c>
      <c r="LJD118" s="80" t="str">
        <f t="shared" si="234"/>
        <v/>
      </c>
      <c r="LJE118" s="80" t="str">
        <f t="shared" si="234"/>
        <v/>
      </c>
      <c r="LJF118" s="80" t="str">
        <f t="shared" si="234"/>
        <v/>
      </c>
      <c r="LJG118" s="80" t="str">
        <f t="shared" si="234"/>
        <v/>
      </c>
      <c r="LJH118" s="80" t="str">
        <f t="shared" si="234"/>
        <v/>
      </c>
      <c r="LJI118" s="80" t="str">
        <f t="shared" si="234"/>
        <v/>
      </c>
      <c r="LJJ118" s="80" t="str">
        <f t="shared" si="234"/>
        <v/>
      </c>
      <c r="LJK118" s="80" t="str">
        <f t="shared" si="234"/>
        <v/>
      </c>
      <c r="LJL118" s="80" t="str">
        <f t="shared" si="234"/>
        <v/>
      </c>
      <c r="LJM118" s="80" t="str">
        <f t="shared" si="234"/>
        <v/>
      </c>
      <c r="LJN118" s="80" t="str">
        <f t="shared" si="234"/>
        <v/>
      </c>
      <c r="LJO118" s="80" t="str">
        <f t="shared" si="234"/>
        <v/>
      </c>
      <c r="LJP118" s="80" t="str">
        <f t="shared" si="234"/>
        <v/>
      </c>
      <c r="LJQ118" s="80" t="str">
        <f t="shared" si="234"/>
        <v/>
      </c>
      <c r="LJR118" s="80" t="str">
        <f t="shared" si="234"/>
        <v/>
      </c>
      <c r="LJS118" s="80" t="str">
        <f t="shared" si="234"/>
        <v/>
      </c>
      <c r="LJT118" s="80" t="str">
        <f t="shared" si="234"/>
        <v/>
      </c>
      <c r="LJU118" s="80" t="str">
        <f t="shared" si="234"/>
        <v/>
      </c>
      <c r="LJV118" s="80" t="str">
        <f t="shared" si="234"/>
        <v/>
      </c>
      <c r="LJW118" s="80" t="str">
        <f t="shared" si="234"/>
        <v/>
      </c>
      <c r="LJX118" s="80" t="str">
        <f t="shared" si="234"/>
        <v/>
      </c>
      <c r="LJY118" s="80" t="str">
        <f t="shared" si="234"/>
        <v/>
      </c>
      <c r="LJZ118" s="80" t="str">
        <f t="shared" si="234"/>
        <v/>
      </c>
      <c r="LKA118" s="80" t="str">
        <f t="shared" si="234"/>
        <v/>
      </c>
      <c r="LKB118" s="80" t="str">
        <f t="shared" si="234"/>
        <v/>
      </c>
      <c r="LKC118" s="80" t="str">
        <f t="shared" si="234"/>
        <v/>
      </c>
      <c r="LKD118" s="80" t="str">
        <f t="shared" si="234"/>
        <v/>
      </c>
      <c r="LKE118" s="80" t="str">
        <f t="shared" si="234"/>
        <v/>
      </c>
      <c r="LKF118" s="80" t="str">
        <f t="shared" si="234"/>
        <v/>
      </c>
      <c r="LKG118" s="80" t="str">
        <f t="shared" si="234"/>
        <v/>
      </c>
      <c r="LKH118" s="80" t="str">
        <f t="shared" si="234"/>
        <v/>
      </c>
      <c r="LKI118" s="80" t="str">
        <f t="shared" si="234"/>
        <v/>
      </c>
      <c r="LKJ118" s="80" t="str">
        <f t="shared" si="234"/>
        <v/>
      </c>
      <c r="LKK118" s="80" t="str">
        <f t="shared" si="234"/>
        <v/>
      </c>
      <c r="LKL118" s="80" t="str">
        <f t="shared" si="234"/>
        <v/>
      </c>
      <c r="LKM118" s="80" t="str">
        <f t="shared" si="234"/>
        <v/>
      </c>
      <c r="LKN118" s="80" t="str">
        <f t="shared" si="234"/>
        <v/>
      </c>
      <c r="LKO118" s="80" t="str">
        <f t="shared" si="234"/>
        <v/>
      </c>
      <c r="LKP118" s="80" t="str">
        <f t="shared" si="234"/>
        <v/>
      </c>
      <c r="LKQ118" s="80" t="str">
        <f t="shared" si="234"/>
        <v/>
      </c>
      <c r="LKR118" s="80" t="str">
        <f t="shared" si="234"/>
        <v/>
      </c>
      <c r="LKS118" s="80" t="str">
        <f t="shared" si="234"/>
        <v/>
      </c>
      <c r="LKT118" s="80" t="str">
        <f t="shared" si="234"/>
        <v/>
      </c>
      <c r="LKU118" s="80" t="str">
        <f t="shared" si="234"/>
        <v/>
      </c>
      <c r="LKV118" s="80" t="str">
        <f t="shared" si="234"/>
        <v/>
      </c>
      <c r="LKW118" s="80" t="str">
        <f t="shared" si="234"/>
        <v/>
      </c>
      <c r="LKX118" s="80" t="str">
        <f t="shared" si="234"/>
        <v/>
      </c>
      <c r="LKY118" s="80" t="str">
        <f t="shared" ref="LKY118:LNJ118" si="235">IF(ISNUMBER(outYear),LKY69+LKY75+LKY81+LKY115,"")</f>
        <v/>
      </c>
      <c r="LKZ118" s="80" t="str">
        <f t="shared" si="235"/>
        <v/>
      </c>
      <c r="LLA118" s="80" t="str">
        <f t="shared" si="235"/>
        <v/>
      </c>
      <c r="LLB118" s="80" t="str">
        <f t="shared" si="235"/>
        <v/>
      </c>
      <c r="LLC118" s="80" t="str">
        <f t="shared" si="235"/>
        <v/>
      </c>
      <c r="LLD118" s="80" t="str">
        <f t="shared" si="235"/>
        <v/>
      </c>
      <c r="LLE118" s="80" t="str">
        <f t="shared" si="235"/>
        <v/>
      </c>
      <c r="LLF118" s="80" t="str">
        <f t="shared" si="235"/>
        <v/>
      </c>
      <c r="LLG118" s="80" t="str">
        <f t="shared" si="235"/>
        <v/>
      </c>
      <c r="LLH118" s="80" t="str">
        <f t="shared" si="235"/>
        <v/>
      </c>
      <c r="LLI118" s="80" t="str">
        <f t="shared" si="235"/>
        <v/>
      </c>
      <c r="LLJ118" s="80" t="str">
        <f t="shared" si="235"/>
        <v/>
      </c>
      <c r="LLK118" s="80" t="str">
        <f t="shared" si="235"/>
        <v/>
      </c>
      <c r="LLL118" s="80" t="str">
        <f t="shared" si="235"/>
        <v/>
      </c>
      <c r="LLM118" s="80" t="str">
        <f t="shared" si="235"/>
        <v/>
      </c>
      <c r="LLN118" s="80" t="str">
        <f t="shared" si="235"/>
        <v/>
      </c>
      <c r="LLO118" s="80" t="str">
        <f t="shared" si="235"/>
        <v/>
      </c>
      <c r="LLP118" s="80" t="str">
        <f t="shared" si="235"/>
        <v/>
      </c>
      <c r="LLQ118" s="80" t="str">
        <f t="shared" si="235"/>
        <v/>
      </c>
      <c r="LLR118" s="80" t="str">
        <f t="shared" si="235"/>
        <v/>
      </c>
      <c r="LLS118" s="80" t="str">
        <f t="shared" si="235"/>
        <v/>
      </c>
      <c r="LLT118" s="80" t="str">
        <f t="shared" si="235"/>
        <v/>
      </c>
      <c r="LLU118" s="80" t="str">
        <f t="shared" si="235"/>
        <v/>
      </c>
      <c r="LLV118" s="80" t="str">
        <f t="shared" si="235"/>
        <v/>
      </c>
      <c r="LLW118" s="80" t="str">
        <f t="shared" si="235"/>
        <v/>
      </c>
      <c r="LLX118" s="80" t="str">
        <f t="shared" si="235"/>
        <v/>
      </c>
      <c r="LLY118" s="80" t="str">
        <f t="shared" si="235"/>
        <v/>
      </c>
      <c r="LLZ118" s="80" t="str">
        <f t="shared" si="235"/>
        <v/>
      </c>
      <c r="LMA118" s="80" t="str">
        <f t="shared" si="235"/>
        <v/>
      </c>
      <c r="LMB118" s="80" t="str">
        <f t="shared" si="235"/>
        <v/>
      </c>
      <c r="LMC118" s="80" t="str">
        <f t="shared" si="235"/>
        <v/>
      </c>
      <c r="LMD118" s="80" t="str">
        <f t="shared" si="235"/>
        <v/>
      </c>
      <c r="LME118" s="80" t="str">
        <f t="shared" si="235"/>
        <v/>
      </c>
      <c r="LMF118" s="80" t="str">
        <f t="shared" si="235"/>
        <v/>
      </c>
      <c r="LMG118" s="80" t="str">
        <f t="shared" si="235"/>
        <v/>
      </c>
      <c r="LMH118" s="80" t="str">
        <f t="shared" si="235"/>
        <v/>
      </c>
      <c r="LMI118" s="80" t="str">
        <f t="shared" si="235"/>
        <v/>
      </c>
      <c r="LMJ118" s="80" t="str">
        <f t="shared" si="235"/>
        <v/>
      </c>
      <c r="LMK118" s="80" t="str">
        <f t="shared" si="235"/>
        <v/>
      </c>
      <c r="LML118" s="80" t="str">
        <f t="shared" si="235"/>
        <v/>
      </c>
      <c r="LMM118" s="80" t="str">
        <f t="shared" si="235"/>
        <v/>
      </c>
      <c r="LMN118" s="80" t="str">
        <f t="shared" si="235"/>
        <v/>
      </c>
      <c r="LMO118" s="80" t="str">
        <f t="shared" si="235"/>
        <v/>
      </c>
      <c r="LMP118" s="80" t="str">
        <f t="shared" si="235"/>
        <v/>
      </c>
      <c r="LMQ118" s="80" t="str">
        <f t="shared" si="235"/>
        <v/>
      </c>
      <c r="LMR118" s="80" t="str">
        <f t="shared" si="235"/>
        <v/>
      </c>
      <c r="LMS118" s="80" t="str">
        <f t="shared" si="235"/>
        <v/>
      </c>
      <c r="LMT118" s="80" t="str">
        <f t="shared" si="235"/>
        <v/>
      </c>
      <c r="LMU118" s="80" t="str">
        <f t="shared" si="235"/>
        <v/>
      </c>
      <c r="LMV118" s="80" t="str">
        <f t="shared" si="235"/>
        <v/>
      </c>
      <c r="LMW118" s="80" t="str">
        <f t="shared" si="235"/>
        <v/>
      </c>
      <c r="LMX118" s="80" t="str">
        <f t="shared" si="235"/>
        <v/>
      </c>
      <c r="LMY118" s="80" t="str">
        <f t="shared" si="235"/>
        <v/>
      </c>
      <c r="LMZ118" s="80" t="str">
        <f t="shared" si="235"/>
        <v/>
      </c>
      <c r="LNA118" s="80" t="str">
        <f t="shared" si="235"/>
        <v/>
      </c>
      <c r="LNB118" s="80" t="str">
        <f t="shared" si="235"/>
        <v/>
      </c>
      <c r="LNC118" s="80" t="str">
        <f t="shared" si="235"/>
        <v/>
      </c>
      <c r="LND118" s="80" t="str">
        <f t="shared" si="235"/>
        <v/>
      </c>
      <c r="LNE118" s="80" t="str">
        <f t="shared" si="235"/>
        <v/>
      </c>
      <c r="LNF118" s="80" t="str">
        <f t="shared" si="235"/>
        <v/>
      </c>
      <c r="LNG118" s="80" t="str">
        <f t="shared" si="235"/>
        <v/>
      </c>
      <c r="LNH118" s="80" t="str">
        <f t="shared" si="235"/>
        <v/>
      </c>
      <c r="LNI118" s="80" t="str">
        <f t="shared" si="235"/>
        <v/>
      </c>
      <c r="LNJ118" s="80" t="str">
        <f t="shared" si="235"/>
        <v/>
      </c>
      <c r="LNK118" s="80" t="str">
        <f t="shared" ref="LNK118:LPV118" si="236">IF(ISNUMBER(outYear),LNK69+LNK75+LNK81+LNK115,"")</f>
        <v/>
      </c>
      <c r="LNL118" s="80" t="str">
        <f t="shared" si="236"/>
        <v/>
      </c>
      <c r="LNM118" s="80" t="str">
        <f t="shared" si="236"/>
        <v/>
      </c>
      <c r="LNN118" s="80" t="str">
        <f t="shared" si="236"/>
        <v/>
      </c>
      <c r="LNO118" s="80" t="str">
        <f t="shared" si="236"/>
        <v/>
      </c>
      <c r="LNP118" s="80" t="str">
        <f t="shared" si="236"/>
        <v/>
      </c>
      <c r="LNQ118" s="80" t="str">
        <f t="shared" si="236"/>
        <v/>
      </c>
      <c r="LNR118" s="80" t="str">
        <f t="shared" si="236"/>
        <v/>
      </c>
      <c r="LNS118" s="80" t="str">
        <f t="shared" si="236"/>
        <v/>
      </c>
      <c r="LNT118" s="80" t="str">
        <f t="shared" si="236"/>
        <v/>
      </c>
      <c r="LNU118" s="80" t="str">
        <f t="shared" si="236"/>
        <v/>
      </c>
      <c r="LNV118" s="80" t="str">
        <f t="shared" si="236"/>
        <v/>
      </c>
      <c r="LNW118" s="80" t="str">
        <f t="shared" si="236"/>
        <v/>
      </c>
      <c r="LNX118" s="80" t="str">
        <f t="shared" si="236"/>
        <v/>
      </c>
      <c r="LNY118" s="80" t="str">
        <f t="shared" si="236"/>
        <v/>
      </c>
      <c r="LNZ118" s="80" t="str">
        <f t="shared" si="236"/>
        <v/>
      </c>
      <c r="LOA118" s="80" t="str">
        <f t="shared" si="236"/>
        <v/>
      </c>
      <c r="LOB118" s="80" t="str">
        <f t="shared" si="236"/>
        <v/>
      </c>
      <c r="LOC118" s="80" t="str">
        <f t="shared" si="236"/>
        <v/>
      </c>
      <c r="LOD118" s="80" t="str">
        <f t="shared" si="236"/>
        <v/>
      </c>
      <c r="LOE118" s="80" t="str">
        <f t="shared" si="236"/>
        <v/>
      </c>
      <c r="LOF118" s="80" t="str">
        <f t="shared" si="236"/>
        <v/>
      </c>
      <c r="LOG118" s="80" t="str">
        <f t="shared" si="236"/>
        <v/>
      </c>
      <c r="LOH118" s="80" t="str">
        <f t="shared" si="236"/>
        <v/>
      </c>
      <c r="LOI118" s="80" t="str">
        <f t="shared" si="236"/>
        <v/>
      </c>
      <c r="LOJ118" s="80" t="str">
        <f t="shared" si="236"/>
        <v/>
      </c>
      <c r="LOK118" s="80" t="str">
        <f t="shared" si="236"/>
        <v/>
      </c>
      <c r="LOL118" s="80" t="str">
        <f t="shared" si="236"/>
        <v/>
      </c>
      <c r="LOM118" s="80" t="str">
        <f t="shared" si="236"/>
        <v/>
      </c>
      <c r="LON118" s="80" t="str">
        <f t="shared" si="236"/>
        <v/>
      </c>
      <c r="LOO118" s="80" t="str">
        <f t="shared" si="236"/>
        <v/>
      </c>
      <c r="LOP118" s="80" t="str">
        <f t="shared" si="236"/>
        <v/>
      </c>
      <c r="LOQ118" s="80" t="str">
        <f t="shared" si="236"/>
        <v/>
      </c>
      <c r="LOR118" s="80" t="str">
        <f t="shared" si="236"/>
        <v/>
      </c>
      <c r="LOS118" s="80" t="str">
        <f t="shared" si="236"/>
        <v/>
      </c>
      <c r="LOT118" s="80" t="str">
        <f t="shared" si="236"/>
        <v/>
      </c>
      <c r="LOU118" s="80" t="str">
        <f t="shared" si="236"/>
        <v/>
      </c>
      <c r="LOV118" s="80" t="str">
        <f t="shared" si="236"/>
        <v/>
      </c>
      <c r="LOW118" s="80" t="str">
        <f t="shared" si="236"/>
        <v/>
      </c>
      <c r="LOX118" s="80" t="str">
        <f t="shared" si="236"/>
        <v/>
      </c>
      <c r="LOY118" s="80" t="str">
        <f t="shared" si="236"/>
        <v/>
      </c>
      <c r="LOZ118" s="80" t="str">
        <f t="shared" si="236"/>
        <v/>
      </c>
      <c r="LPA118" s="80" t="str">
        <f t="shared" si="236"/>
        <v/>
      </c>
      <c r="LPB118" s="80" t="str">
        <f t="shared" si="236"/>
        <v/>
      </c>
      <c r="LPC118" s="80" t="str">
        <f t="shared" si="236"/>
        <v/>
      </c>
      <c r="LPD118" s="80" t="str">
        <f t="shared" si="236"/>
        <v/>
      </c>
      <c r="LPE118" s="80" t="str">
        <f t="shared" si="236"/>
        <v/>
      </c>
      <c r="LPF118" s="80" t="str">
        <f t="shared" si="236"/>
        <v/>
      </c>
      <c r="LPG118" s="80" t="str">
        <f t="shared" si="236"/>
        <v/>
      </c>
      <c r="LPH118" s="80" t="str">
        <f t="shared" si="236"/>
        <v/>
      </c>
      <c r="LPI118" s="80" t="str">
        <f t="shared" si="236"/>
        <v/>
      </c>
      <c r="LPJ118" s="80" t="str">
        <f t="shared" si="236"/>
        <v/>
      </c>
      <c r="LPK118" s="80" t="str">
        <f t="shared" si="236"/>
        <v/>
      </c>
      <c r="LPL118" s="80" t="str">
        <f t="shared" si="236"/>
        <v/>
      </c>
      <c r="LPM118" s="80" t="str">
        <f t="shared" si="236"/>
        <v/>
      </c>
      <c r="LPN118" s="80" t="str">
        <f t="shared" si="236"/>
        <v/>
      </c>
      <c r="LPO118" s="80" t="str">
        <f t="shared" si="236"/>
        <v/>
      </c>
      <c r="LPP118" s="80" t="str">
        <f t="shared" si="236"/>
        <v/>
      </c>
      <c r="LPQ118" s="80" t="str">
        <f t="shared" si="236"/>
        <v/>
      </c>
      <c r="LPR118" s="80" t="str">
        <f t="shared" si="236"/>
        <v/>
      </c>
      <c r="LPS118" s="80" t="str">
        <f t="shared" si="236"/>
        <v/>
      </c>
      <c r="LPT118" s="80" t="str">
        <f t="shared" si="236"/>
        <v/>
      </c>
      <c r="LPU118" s="80" t="str">
        <f t="shared" si="236"/>
        <v/>
      </c>
      <c r="LPV118" s="80" t="str">
        <f t="shared" si="236"/>
        <v/>
      </c>
      <c r="LPW118" s="80" t="str">
        <f t="shared" ref="LPW118:LSH118" si="237">IF(ISNUMBER(outYear),LPW69+LPW75+LPW81+LPW115,"")</f>
        <v/>
      </c>
      <c r="LPX118" s="80" t="str">
        <f t="shared" si="237"/>
        <v/>
      </c>
      <c r="LPY118" s="80" t="str">
        <f t="shared" si="237"/>
        <v/>
      </c>
      <c r="LPZ118" s="80" t="str">
        <f t="shared" si="237"/>
        <v/>
      </c>
      <c r="LQA118" s="80" t="str">
        <f t="shared" si="237"/>
        <v/>
      </c>
      <c r="LQB118" s="80" t="str">
        <f t="shared" si="237"/>
        <v/>
      </c>
      <c r="LQC118" s="80" t="str">
        <f t="shared" si="237"/>
        <v/>
      </c>
      <c r="LQD118" s="80" t="str">
        <f t="shared" si="237"/>
        <v/>
      </c>
      <c r="LQE118" s="80" t="str">
        <f t="shared" si="237"/>
        <v/>
      </c>
      <c r="LQF118" s="80" t="str">
        <f t="shared" si="237"/>
        <v/>
      </c>
      <c r="LQG118" s="80" t="str">
        <f t="shared" si="237"/>
        <v/>
      </c>
      <c r="LQH118" s="80" t="str">
        <f t="shared" si="237"/>
        <v/>
      </c>
      <c r="LQI118" s="80" t="str">
        <f t="shared" si="237"/>
        <v/>
      </c>
      <c r="LQJ118" s="80" t="str">
        <f t="shared" si="237"/>
        <v/>
      </c>
      <c r="LQK118" s="80" t="str">
        <f t="shared" si="237"/>
        <v/>
      </c>
      <c r="LQL118" s="80" t="str">
        <f t="shared" si="237"/>
        <v/>
      </c>
      <c r="LQM118" s="80" t="str">
        <f t="shared" si="237"/>
        <v/>
      </c>
      <c r="LQN118" s="80" t="str">
        <f t="shared" si="237"/>
        <v/>
      </c>
      <c r="LQO118" s="80" t="str">
        <f t="shared" si="237"/>
        <v/>
      </c>
      <c r="LQP118" s="80" t="str">
        <f t="shared" si="237"/>
        <v/>
      </c>
      <c r="LQQ118" s="80" t="str">
        <f t="shared" si="237"/>
        <v/>
      </c>
      <c r="LQR118" s="80" t="str">
        <f t="shared" si="237"/>
        <v/>
      </c>
      <c r="LQS118" s="80" t="str">
        <f t="shared" si="237"/>
        <v/>
      </c>
      <c r="LQT118" s="80" t="str">
        <f t="shared" si="237"/>
        <v/>
      </c>
      <c r="LQU118" s="80" t="str">
        <f t="shared" si="237"/>
        <v/>
      </c>
      <c r="LQV118" s="80" t="str">
        <f t="shared" si="237"/>
        <v/>
      </c>
      <c r="LQW118" s="80" t="str">
        <f t="shared" si="237"/>
        <v/>
      </c>
      <c r="LQX118" s="80" t="str">
        <f t="shared" si="237"/>
        <v/>
      </c>
      <c r="LQY118" s="80" t="str">
        <f t="shared" si="237"/>
        <v/>
      </c>
      <c r="LQZ118" s="80" t="str">
        <f t="shared" si="237"/>
        <v/>
      </c>
      <c r="LRA118" s="80" t="str">
        <f t="shared" si="237"/>
        <v/>
      </c>
      <c r="LRB118" s="80" t="str">
        <f t="shared" si="237"/>
        <v/>
      </c>
      <c r="LRC118" s="80" t="str">
        <f t="shared" si="237"/>
        <v/>
      </c>
      <c r="LRD118" s="80" t="str">
        <f t="shared" si="237"/>
        <v/>
      </c>
      <c r="LRE118" s="80" t="str">
        <f t="shared" si="237"/>
        <v/>
      </c>
      <c r="LRF118" s="80" t="str">
        <f t="shared" si="237"/>
        <v/>
      </c>
      <c r="LRG118" s="80" t="str">
        <f t="shared" si="237"/>
        <v/>
      </c>
      <c r="LRH118" s="80" t="str">
        <f t="shared" si="237"/>
        <v/>
      </c>
      <c r="LRI118" s="80" t="str">
        <f t="shared" si="237"/>
        <v/>
      </c>
      <c r="LRJ118" s="80" t="str">
        <f t="shared" si="237"/>
        <v/>
      </c>
      <c r="LRK118" s="80" t="str">
        <f t="shared" si="237"/>
        <v/>
      </c>
      <c r="LRL118" s="80" t="str">
        <f t="shared" si="237"/>
        <v/>
      </c>
      <c r="LRM118" s="80" t="str">
        <f t="shared" si="237"/>
        <v/>
      </c>
      <c r="LRN118" s="80" t="str">
        <f t="shared" si="237"/>
        <v/>
      </c>
      <c r="LRO118" s="80" t="str">
        <f t="shared" si="237"/>
        <v/>
      </c>
      <c r="LRP118" s="80" t="str">
        <f t="shared" si="237"/>
        <v/>
      </c>
      <c r="LRQ118" s="80" t="str">
        <f t="shared" si="237"/>
        <v/>
      </c>
      <c r="LRR118" s="80" t="str">
        <f t="shared" si="237"/>
        <v/>
      </c>
      <c r="LRS118" s="80" t="str">
        <f t="shared" si="237"/>
        <v/>
      </c>
      <c r="LRT118" s="80" t="str">
        <f t="shared" si="237"/>
        <v/>
      </c>
      <c r="LRU118" s="80" t="str">
        <f t="shared" si="237"/>
        <v/>
      </c>
      <c r="LRV118" s="80" t="str">
        <f t="shared" si="237"/>
        <v/>
      </c>
      <c r="LRW118" s="80" t="str">
        <f t="shared" si="237"/>
        <v/>
      </c>
      <c r="LRX118" s="80" t="str">
        <f t="shared" si="237"/>
        <v/>
      </c>
      <c r="LRY118" s="80" t="str">
        <f t="shared" si="237"/>
        <v/>
      </c>
      <c r="LRZ118" s="80" t="str">
        <f t="shared" si="237"/>
        <v/>
      </c>
      <c r="LSA118" s="80" t="str">
        <f t="shared" si="237"/>
        <v/>
      </c>
      <c r="LSB118" s="80" t="str">
        <f t="shared" si="237"/>
        <v/>
      </c>
      <c r="LSC118" s="80" t="str">
        <f t="shared" si="237"/>
        <v/>
      </c>
      <c r="LSD118" s="80" t="str">
        <f t="shared" si="237"/>
        <v/>
      </c>
      <c r="LSE118" s="80" t="str">
        <f t="shared" si="237"/>
        <v/>
      </c>
      <c r="LSF118" s="80" t="str">
        <f t="shared" si="237"/>
        <v/>
      </c>
      <c r="LSG118" s="80" t="str">
        <f t="shared" si="237"/>
        <v/>
      </c>
      <c r="LSH118" s="80" t="str">
        <f t="shared" si="237"/>
        <v/>
      </c>
      <c r="LSI118" s="80" t="str">
        <f t="shared" ref="LSI118:LUT118" si="238">IF(ISNUMBER(outYear),LSI69+LSI75+LSI81+LSI115,"")</f>
        <v/>
      </c>
      <c r="LSJ118" s="80" t="str">
        <f t="shared" si="238"/>
        <v/>
      </c>
      <c r="LSK118" s="80" t="str">
        <f t="shared" si="238"/>
        <v/>
      </c>
      <c r="LSL118" s="80" t="str">
        <f t="shared" si="238"/>
        <v/>
      </c>
      <c r="LSM118" s="80" t="str">
        <f t="shared" si="238"/>
        <v/>
      </c>
      <c r="LSN118" s="80" t="str">
        <f t="shared" si="238"/>
        <v/>
      </c>
      <c r="LSO118" s="80" t="str">
        <f t="shared" si="238"/>
        <v/>
      </c>
      <c r="LSP118" s="80" t="str">
        <f t="shared" si="238"/>
        <v/>
      </c>
      <c r="LSQ118" s="80" t="str">
        <f t="shared" si="238"/>
        <v/>
      </c>
      <c r="LSR118" s="80" t="str">
        <f t="shared" si="238"/>
        <v/>
      </c>
      <c r="LSS118" s="80" t="str">
        <f t="shared" si="238"/>
        <v/>
      </c>
      <c r="LST118" s="80" t="str">
        <f t="shared" si="238"/>
        <v/>
      </c>
      <c r="LSU118" s="80" t="str">
        <f t="shared" si="238"/>
        <v/>
      </c>
      <c r="LSV118" s="80" t="str">
        <f t="shared" si="238"/>
        <v/>
      </c>
      <c r="LSW118" s="80" t="str">
        <f t="shared" si="238"/>
        <v/>
      </c>
      <c r="LSX118" s="80" t="str">
        <f t="shared" si="238"/>
        <v/>
      </c>
      <c r="LSY118" s="80" t="str">
        <f t="shared" si="238"/>
        <v/>
      </c>
      <c r="LSZ118" s="80" t="str">
        <f t="shared" si="238"/>
        <v/>
      </c>
      <c r="LTA118" s="80" t="str">
        <f t="shared" si="238"/>
        <v/>
      </c>
      <c r="LTB118" s="80" t="str">
        <f t="shared" si="238"/>
        <v/>
      </c>
      <c r="LTC118" s="80" t="str">
        <f t="shared" si="238"/>
        <v/>
      </c>
      <c r="LTD118" s="80" t="str">
        <f t="shared" si="238"/>
        <v/>
      </c>
      <c r="LTE118" s="80" t="str">
        <f t="shared" si="238"/>
        <v/>
      </c>
      <c r="LTF118" s="80" t="str">
        <f t="shared" si="238"/>
        <v/>
      </c>
      <c r="LTG118" s="80" t="str">
        <f t="shared" si="238"/>
        <v/>
      </c>
      <c r="LTH118" s="80" t="str">
        <f t="shared" si="238"/>
        <v/>
      </c>
      <c r="LTI118" s="80" t="str">
        <f t="shared" si="238"/>
        <v/>
      </c>
      <c r="LTJ118" s="80" t="str">
        <f t="shared" si="238"/>
        <v/>
      </c>
      <c r="LTK118" s="80" t="str">
        <f t="shared" si="238"/>
        <v/>
      </c>
      <c r="LTL118" s="80" t="str">
        <f t="shared" si="238"/>
        <v/>
      </c>
      <c r="LTM118" s="80" t="str">
        <f t="shared" si="238"/>
        <v/>
      </c>
      <c r="LTN118" s="80" t="str">
        <f t="shared" si="238"/>
        <v/>
      </c>
      <c r="LTO118" s="80" t="str">
        <f t="shared" si="238"/>
        <v/>
      </c>
      <c r="LTP118" s="80" t="str">
        <f t="shared" si="238"/>
        <v/>
      </c>
      <c r="LTQ118" s="80" t="str">
        <f t="shared" si="238"/>
        <v/>
      </c>
      <c r="LTR118" s="80" t="str">
        <f t="shared" si="238"/>
        <v/>
      </c>
      <c r="LTS118" s="80" t="str">
        <f t="shared" si="238"/>
        <v/>
      </c>
      <c r="LTT118" s="80" t="str">
        <f t="shared" si="238"/>
        <v/>
      </c>
      <c r="LTU118" s="80" t="str">
        <f t="shared" si="238"/>
        <v/>
      </c>
      <c r="LTV118" s="80" t="str">
        <f t="shared" si="238"/>
        <v/>
      </c>
      <c r="LTW118" s="80" t="str">
        <f t="shared" si="238"/>
        <v/>
      </c>
      <c r="LTX118" s="80" t="str">
        <f t="shared" si="238"/>
        <v/>
      </c>
      <c r="LTY118" s="80" t="str">
        <f t="shared" si="238"/>
        <v/>
      </c>
      <c r="LTZ118" s="80" t="str">
        <f t="shared" si="238"/>
        <v/>
      </c>
      <c r="LUA118" s="80" t="str">
        <f t="shared" si="238"/>
        <v/>
      </c>
      <c r="LUB118" s="80" t="str">
        <f t="shared" si="238"/>
        <v/>
      </c>
      <c r="LUC118" s="80" t="str">
        <f t="shared" si="238"/>
        <v/>
      </c>
      <c r="LUD118" s="80" t="str">
        <f t="shared" si="238"/>
        <v/>
      </c>
      <c r="LUE118" s="80" t="str">
        <f t="shared" si="238"/>
        <v/>
      </c>
      <c r="LUF118" s="80" t="str">
        <f t="shared" si="238"/>
        <v/>
      </c>
      <c r="LUG118" s="80" t="str">
        <f t="shared" si="238"/>
        <v/>
      </c>
      <c r="LUH118" s="80" t="str">
        <f t="shared" si="238"/>
        <v/>
      </c>
      <c r="LUI118" s="80" t="str">
        <f t="shared" si="238"/>
        <v/>
      </c>
      <c r="LUJ118" s="80" t="str">
        <f t="shared" si="238"/>
        <v/>
      </c>
      <c r="LUK118" s="80" t="str">
        <f t="shared" si="238"/>
        <v/>
      </c>
      <c r="LUL118" s="80" t="str">
        <f t="shared" si="238"/>
        <v/>
      </c>
      <c r="LUM118" s="80" t="str">
        <f t="shared" si="238"/>
        <v/>
      </c>
      <c r="LUN118" s="80" t="str">
        <f t="shared" si="238"/>
        <v/>
      </c>
      <c r="LUO118" s="80" t="str">
        <f t="shared" si="238"/>
        <v/>
      </c>
      <c r="LUP118" s="80" t="str">
        <f t="shared" si="238"/>
        <v/>
      </c>
      <c r="LUQ118" s="80" t="str">
        <f t="shared" si="238"/>
        <v/>
      </c>
      <c r="LUR118" s="80" t="str">
        <f t="shared" si="238"/>
        <v/>
      </c>
      <c r="LUS118" s="80" t="str">
        <f t="shared" si="238"/>
        <v/>
      </c>
      <c r="LUT118" s="80" t="str">
        <f t="shared" si="238"/>
        <v/>
      </c>
      <c r="LUU118" s="80" t="str">
        <f t="shared" ref="LUU118:LXF118" si="239">IF(ISNUMBER(outYear),LUU69+LUU75+LUU81+LUU115,"")</f>
        <v/>
      </c>
      <c r="LUV118" s="80" t="str">
        <f t="shared" si="239"/>
        <v/>
      </c>
      <c r="LUW118" s="80" t="str">
        <f t="shared" si="239"/>
        <v/>
      </c>
      <c r="LUX118" s="80" t="str">
        <f t="shared" si="239"/>
        <v/>
      </c>
      <c r="LUY118" s="80" t="str">
        <f t="shared" si="239"/>
        <v/>
      </c>
      <c r="LUZ118" s="80" t="str">
        <f t="shared" si="239"/>
        <v/>
      </c>
      <c r="LVA118" s="80" t="str">
        <f t="shared" si="239"/>
        <v/>
      </c>
      <c r="LVB118" s="80" t="str">
        <f t="shared" si="239"/>
        <v/>
      </c>
      <c r="LVC118" s="80" t="str">
        <f t="shared" si="239"/>
        <v/>
      </c>
      <c r="LVD118" s="80" t="str">
        <f t="shared" si="239"/>
        <v/>
      </c>
      <c r="LVE118" s="80" t="str">
        <f t="shared" si="239"/>
        <v/>
      </c>
      <c r="LVF118" s="80" t="str">
        <f t="shared" si="239"/>
        <v/>
      </c>
      <c r="LVG118" s="80" t="str">
        <f t="shared" si="239"/>
        <v/>
      </c>
      <c r="LVH118" s="80" t="str">
        <f t="shared" si="239"/>
        <v/>
      </c>
      <c r="LVI118" s="80" t="str">
        <f t="shared" si="239"/>
        <v/>
      </c>
      <c r="LVJ118" s="80" t="str">
        <f t="shared" si="239"/>
        <v/>
      </c>
      <c r="LVK118" s="80" t="str">
        <f t="shared" si="239"/>
        <v/>
      </c>
      <c r="LVL118" s="80" t="str">
        <f t="shared" si="239"/>
        <v/>
      </c>
      <c r="LVM118" s="80" t="str">
        <f t="shared" si="239"/>
        <v/>
      </c>
      <c r="LVN118" s="80" t="str">
        <f t="shared" si="239"/>
        <v/>
      </c>
      <c r="LVO118" s="80" t="str">
        <f t="shared" si="239"/>
        <v/>
      </c>
      <c r="LVP118" s="80" t="str">
        <f t="shared" si="239"/>
        <v/>
      </c>
      <c r="LVQ118" s="80" t="str">
        <f t="shared" si="239"/>
        <v/>
      </c>
      <c r="LVR118" s="80" t="str">
        <f t="shared" si="239"/>
        <v/>
      </c>
      <c r="LVS118" s="80" t="str">
        <f t="shared" si="239"/>
        <v/>
      </c>
      <c r="LVT118" s="80" t="str">
        <f t="shared" si="239"/>
        <v/>
      </c>
      <c r="LVU118" s="80" t="str">
        <f t="shared" si="239"/>
        <v/>
      </c>
      <c r="LVV118" s="80" t="str">
        <f t="shared" si="239"/>
        <v/>
      </c>
      <c r="LVW118" s="80" t="str">
        <f t="shared" si="239"/>
        <v/>
      </c>
      <c r="LVX118" s="80" t="str">
        <f t="shared" si="239"/>
        <v/>
      </c>
      <c r="LVY118" s="80" t="str">
        <f t="shared" si="239"/>
        <v/>
      </c>
      <c r="LVZ118" s="80" t="str">
        <f t="shared" si="239"/>
        <v/>
      </c>
      <c r="LWA118" s="80" t="str">
        <f t="shared" si="239"/>
        <v/>
      </c>
      <c r="LWB118" s="80" t="str">
        <f t="shared" si="239"/>
        <v/>
      </c>
      <c r="LWC118" s="80" t="str">
        <f t="shared" si="239"/>
        <v/>
      </c>
      <c r="LWD118" s="80" t="str">
        <f t="shared" si="239"/>
        <v/>
      </c>
      <c r="LWE118" s="80" t="str">
        <f t="shared" si="239"/>
        <v/>
      </c>
      <c r="LWF118" s="80" t="str">
        <f t="shared" si="239"/>
        <v/>
      </c>
      <c r="LWG118" s="80" t="str">
        <f t="shared" si="239"/>
        <v/>
      </c>
      <c r="LWH118" s="80" t="str">
        <f t="shared" si="239"/>
        <v/>
      </c>
      <c r="LWI118" s="80" t="str">
        <f t="shared" si="239"/>
        <v/>
      </c>
      <c r="LWJ118" s="80" t="str">
        <f t="shared" si="239"/>
        <v/>
      </c>
      <c r="LWK118" s="80" t="str">
        <f t="shared" si="239"/>
        <v/>
      </c>
      <c r="LWL118" s="80" t="str">
        <f t="shared" si="239"/>
        <v/>
      </c>
      <c r="LWM118" s="80" t="str">
        <f t="shared" si="239"/>
        <v/>
      </c>
      <c r="LWN118" s="80" t="str">
        <f t="shared" si="239"/>
        <v/>
      </c>
      <c r="LWO118" s="80" t="str">
        <f t="shared" si="239"/>
        <v/>
      </c>
      <c r="LWP118" s="80" t="str">
        <f t="shared" si="239"/>
        <v/>
      </c>
      <c r="LWQ118" s="80" t="str">
        <f t="shared" si="239"/>
        <v/>
      </c>
      <c r="LWR118" s="80" t="str">
        <f t="shared" si="239"/>
        <v/>
      </c>
      <c r="LWS118" s="80" t="str">
        <f t="shared" si="239"/>
        <v/>
      </c>
      <c r="LWT118" s="80" t="str">
        <f t="shared" si="239"/>
        <v/>
      </c>
      <c r="LWU118" s="80" t="str">
        <f t="shared" si="239"/>
        <v/>
      </c>
      <c r="LWV118" s="80" t="str">
        <f t="shared" si="239"/>
        <v/>
      </c>
      <c r="LWW118" s="80" t="str">
        <f t="shared" si="239"/>
        <v/>
      </c>
      <c r="LWX118" s="80" t="str">
        <f t="shared" si="239"/>
        <v/>
      </c>
      <c r="LWY118" s="80" t="str">
        <f t="shared" si="239"/>
        <v/>
      </c>
      <c r="LWZ118" s="80" t="str">
        <f t="shared" si="239"/>
        <v/>
      </c>
      <c r="LXA118" s="80" t="str">
        <f t="shared" si="239"/>
        <v/>
      </c>
      <c r="LXB118" s="80" t="str">
        <f t="shared" si="239"/>
        <v/>
      </c>
      <c r="LXC118" s="80" t="str">
        <f t="shared" si="239"/>
        <v/>
      </c>
      <c r="LXD118" s="80" t="str">
        <f t="shared" si="239"/>
        <v/>
      </c>
      <c r="LXE118" s="80" t="str">
        <f t="shared" si="239"/>
        <v/>
      </c>
      <c r="LXF118" s="80" t="str">
        <f t="shared" si="239"/>
        <v/>
      </c>
      <c r="LXG118" s="80" t="str">
        <f t="shared" ref="LXG118:LZR118" si="240">IF(ISNUMBER(outYear),LXG69+LXG75+LXG81+LXG115,"")</f>
        <v/>
      </c>
      <c r="LXH118" s="80" t="str">
        <f t="shared" si="240"/>
        <v/>
      </c>
      <c r="LXI118" s="80" t="str">
        <f t="shared" si="240"/>
        <v/>
      </c>
      <c r="LXJ118" s="80" t="str">
        <f t="shared" si="240"/>
        <v/>
      </c>
      <c r="LXK118" s="80" t="str">
        <f t="shared" si="240"/>
        <v/>
      </c>
      <c r="LXL118" s="80" t="str">
        <f t="shared" si="240"/>
        <v/>
      </c>
      <c r="LXM118" s="80" t="str">
        <f t="shared" si="240"/>
        <v/>
      </c>
      <c r="LXN118" s="80" t="str">
        <f t="shared" si="240"/>
        <v/>
      </c>
      <c r="LXO118" s="80" t="str">
        <f t="shared" si="240"/>
        <v/>
      </c>
      <c r="LXP118" s="80" t="str">
        <f t="shared" si="240"/>
        <v/>
      </c>
      <c r="LXQ118" s="80" t="str">
        <f t="shared" si="240"/>
        <v/>
      </c>
      <c r="LXR118" s="80" t="str">
        <f t="shared" si="240"/>
        <v/>
      </c>
      <c r="LXS118" s="80" t="str">
        <f t="shared" si="240"/>
        <v/>
      </c>
      <c r="LXT118" s="80" t="str">
        <f t="shared" si="240"/>
        <v/>
      </c>
      <c r="LXU118" s="80" t="str">
        <f t="shared" si="240"/>
        <v/>
      </c>
      <c r="LXV118" s="80" t="str">
        <f t="shared" si="240"/>
        <v/>
      </c>
      <c r="LXW118" s="80" t="str">
        <f t="shared" si="240"/>
        <v/>
      </c>
      <c r="LXX118" s="80" t="str">
        <f t="shared" si="240"/>
        <v/>
      </c>
      <c r="LXY118" s="80" t="str">
        <f t="shared" si="240"/>
        <v/>
      </c>
      <c r="LXZ118" s="80" t="str">
        <f t="shared" si="240"/>
        <v/>
      </c>
      <c r="LYA118" s="80" t="str">
        <f t="shared" si="240"/>
        <v/>
      </c>
      <c r="LYB118" s="80" t="str">
        <f t="shared" si="240"/>
        <v/>
      </c>
      <c r="LYC118" s="80" t="str">
        <f t="shared" si="240"/>
        <v/>
      </c>
      <c r="LYD118" s="80" t="str">
        <f t="shared" si="240"/>
        <v/>
      </c>
      <c r="LYE118" s="80" t="str">
        <f t="shared" si="240"/>
        <v/>
      </c>
      <c r="LYF118" s="80" t="str">
        <f t="shared" si="240"/>
        <v/>
      </c>
      <c r="LYG118" s="80" t="str">
        <f t="shared" si="240"/>
        <v/>
      </c>
      <c r="LYH118" s="80" t="str">
        <f t="shared" si="240"/>
        <v/>
      </c>
      <c r="LYI118" s="80" t="str">
        <f t="shared" si="240"/>
        <v/>
      </c>
      <c r="LYJ118" s="80" t="str">
        <f t="shared" si="240"/>
        <v/>
      </c>
      <c r="LYK118" s="80" t="str">
        <f t="shared" si="240"/>
        <v/>
      </c>
      <c r="LYL118" s="80" t="str">
        <f t="shared" si="240"/>
        <v/>
      </c>
      <c r="LYM118" s="80" t="str">
        <f t="shared" si="240"/>
        <v/>
      </c>
      <c r="LYN118" s="80" t="str">
        <f t="shared" si="240"/>
        <v/>
      </c>
      <c r="LYO118" s="80" t="str">
        <f t="shared" si="240"/>
        <v/>
      </c>
      <c r="LYP118" s="80" t="str">
        <f t="shared" si="240"/>
        <v/>
      </c>
      <c r="LYQ118" s="80" t="str">
        <f t="shared" si="240"/>
        <v/>
      </c>
      <c r="LYR118" s="80" t="str">
        <f t="shared" si="240"/>
        <v/>
      </c>
      <c r="LYS118" s="80" t="str">
        <f t="shared" si="240"/>
        <v/>
      </c>
      <c r="LYT118" s="80" t="str">
        <f t="shared" si="240"/>
        <v/>
      </c>
      <c r="LYU118" s="80" t="str">
        <f t="shared" si="240"/>
        <v/>
      </c>
      <c r="LYV118" s="80" t="str">
        <f t="shared" si="240"/>
        <v/>
      </c>
      <c r="LYW118" s="80" t="str">
        <f t="shared" si="240"/>
        <v/>
      </c>
      <c r="LYX118" s="80" t="str">
        <f t="shared" si="240"/>
        <v/>
      </c>
      <c r="LYY118" s="80" t="str">
        <f t="shared" si="240"/>
        <v/>
      </c>
      <c r="LYZ118" s="80" t="str">
        <f t="shared" si="240"/>
        <v/>
      </c>
      <c r="LZA118" s="80" t="str">
        <f t="shared" si="240"/>
        <v/>
      </c>
      <c r="LZB118" s="80" t="str">
        <f t="shared" si="240"/>
        <v/>
      </c>
      <c r="LZC118" s="80" t="str">
        <f t="shared" si="240"/>
        <v/>
      </c>
      <c r="LZD118" s="80" t="str">
        <f t="shared" si="240"/>
        <v/>
      </c>
      <c r="LZE118" s="80" t="str">
        <f t="shared" si="240"/>
        <v/>
      </c>
      <c r="LZF118" s="80" t="str">
        <f t="shared" si="240"/>
        <v/>
      </c>
      <c r="LZG118" s="80" t="str">
        <f t="shared" si="240"/>
        <v/>
      </c>
      <c r="LZH118" s="80" t="str">
        <f t="shared" si="240"/>
        <v/>
      </c>
      <c r="LZI118" s="80" t="str">
        <f t="shared" si="240"/>
        <v/>
      </c>
      <c r="LZJ118" s="80" t="str">
        <f t="shared" si="240"/>
        <v/>
      </c>
      <c r="LZK118" s="80" t="str">
        <f t="shared" si="240"/>
        <v/>
      </c>
      <c r="LZL118" s="80" t="str">
        <f t="shared" si="240"/>
        <v/>
      </c>
      <c r="LZM118" s="80" t="str">
        <f t="shared" si="240"/>
        <v/>
      </c>
      <c r="LZN118" s="80" t="str">
        <f t="shared" si="240"/>
        <v/>
      </c>
      <c r="LZO118" s="80" t="str">
        <f t="shared" si="240"/>
        <v/>
      </c>
      <c r="LZP118" s="80" t="str">
        <f t="shared" si="240"/>
        <v/>
      </c>
      <c r="LZQ118" s="80" t="str">
        <f t="shared" si="240"/>
        <v/>
      </c>
      <c r="LZR118" s="80" t="str">
        <f t="shared" si="240"/>
        <v/>
      </c>
      <c r="LZS118" s="80" t="str">
        <f t="shared" ref="LZS118:MCD118" si="241">IF(ISNUMBER(outYear),LZS69+LZS75+LZS81+LZS115,"")</f>
        <v/>
      </c>
      <c r="LZT118" s="80" t="str">
        <f t="shared" si="241"/>
        <v/>
      </c>
      <c r="LZU118" s="80" t="str">
        <f t="shared" si="241"/>
        <v/>
      </c>
      <c r="LZV118" s="80" t="str">
        <f t="shared" si="241"/>
        <v/>
      </c>
      <c r="LZW118" s="80" t="str">
        <f t="shared" si="241"/>
        <v/>
      </c>
      <c r="LZX118" s="80" t="str">
        <f t="shared" si="241"/>
        <v/>
      </c>
      <c r="LZY118" s="80" t="str">
        <f t="shared" si="241"/>
        <v/>
      </c>
      <c r="LZZ118" s="80" t="str">
        <f t="shared" si="241"/>
        <v/>
      </c>
      <c r="MAA118" s="80" t="str">
        <f t="shared" si="241"/>
        <v/>
      </c>
      <c r="MAB118" s="80" t="str">
        <f t="shared" si="241"/>
        <v/>
      </c>
      <c r="MAC118" s="80" t="str">
        <f t="shared" si="241"/>
        <v/>
      </c>
      <c r="MAD118" s="80" t="str">
        <f t="shared" si="241"/>
        <v/>
      </c>
      <c r="MAE118" s="80" t="str">
        <f t="shared" si="241"/>
        <v/>
      </c>
      <c r="MAF118" s="80" t="str">
        <f t="shared" si="241"/>
        <v/>
      </c>
      <c r="MAG118" s="80" t="str">
        <f t="shared" si="241"/>
        <v/>
      </c>
      <c r="MAH118" s="80" t="str">
        <f t="shared" si="241"/>
        <v/>
      </c>
      <c r="MAI118" s="80" t="str">
        <f t="shared" si="241"/>
        <v/>
      </c>
      <c r="MAJ118" s="80" t="str">
        <f t="shared" si="241"/>
        <v/>
      </c>
      <c r="MAK118" s="80" t="str">
        <f t="shared" si="241"/>
        <v/>
      </c>
      <c r="MAL118" s="80" t="str">
        <f t="shared" si="241"/>
        <v/>
      </c>
      <c r="MAM118" s="80" t="str">
        <f t="shared" si="241"/>
        <v/>
      </c>
      <c r="MAN118" s="80" t="str">
        <f t="shared" si="241"/>
        <v/>
      </c>
      <c r="MAO118" s="80" t="str">
        <f t="shared" si="241"/>
        <v/>
      </c>
      <c r="MAP118" s="80" t="str">
        <f t="shared" si="241"/>
        <v/>
      </c>
      <c r="MAQ118" s="80" t="str">
        <f t="shared" si="241"/>
        <v/>
      </c>
      <c r="MAR118" s="80" t="str">
        <f t="shared" si="241"/>
        <v/>
      </c>
      <c r="MAS118" s="80" t="str">
        <f t="shared" si="241"/>
        <v/>
      </c>
      <c r="MAT118" s="80" t="str">
        <f t="shared" si="241"/>
        <v/>
      </c>
      <c r="MAU118" s="80" t="str">
        <f t="shared" si="241"/>
        <v/>
      </c>
      <c r="MAV118" s="80" t="str">
        <f t="shared" si="241"/>
        <v/>
      </c>
      <c r="MAW118" s="80" t="str">
        <f t="shared" si="241"/>
        <v/>
      </c>
      <c r="MAX118" s="80" t="str">
        <f t="shared" si="241"/>
        <v/>
      </c>
      <c r="MAY118" s="80" t="str">
        <f t="shared" si="241"/>
        <v/>
      </c>
      <c r="MAZ118" s="80" t="str">
        <f t="shared" si="241"/>
        <v/>
      </c>
      <c r="MBA118" s="80" t="str">
        <f t="shared" si="241"/>
        <v/>
      </c>
      <c r="MBB118" s="80" t="str">
        <f t="shared" si="241"/>
        <v/>
      </c>
      <c r="MBC118" s="80" t="str">
        <f t="shared" si="241"/>
        <v/>
      </c>
      <c r="MBD118" s="80" t="str">
        <f t="shared" si="241"/>
        <v/>
      </c>
      <c r="MBE118" s="80" t="str">
        <f t="shared" si="241"/>
        <v/>
      </c>
      <c r="MBF118" s="80" t="str">
        <f t="shared" si="241"/>
        <v/>
      </c>
      <c r="MBG118" s="80" t="str">
        <f t="shared" si="241"/>
        <v/>
      </c>
      <c r="MBH118" s="80" t="str">
        <f t="shared" si="241"/>
        <v/>
      </c>
      <c r="MBI118" s="80" t="str">
        <f t="shared" si="241"/>
        <v/>
      </c>
      <c r="MBJ118" s="80" t="str">
        <f t="shared" si="241"/>
        <v/>
      </c>
      <c r="MBK118" s="80" t="str">
        <f t="shared" si="241"/>
        <v/>
      </c>
      <c r="MBL118" s="80" t="str">
        <f t="shared" si="241"/>
        <v/>
      </c>
      <c r="MBM118" s="80" t="str">
        <f t="shared" si="241"/>
        <v/>
      </c>
      <c r="MBN118" s="80" t="str">
        <f t="shared" si="241"/>
        <v/>
      </c>
      <c r="MBO118" s="80" t="str">
        <f t="shared" si="241"/>
        <v/>
      </c>
      <c r="MBP118" s="80" t="str">
        <f t="shared" si="241"/>
        <v/>
      </c>
      <c r="MBQ118" s="80" t="str">
        <f t="shared" si="241"/>
        <v/>
      </c>
      <c r="MBR118" s="80" t="str">
        <f t="shared" si="241"/>
        <v/>
      </c>
      <c r="MBS118" s="80" t="str">
        <f t="shared" si="241"/>
        <v/>
      </c>
      <c r="MBT118" s="80" t="str">
        <f t="shared" si="241"/>
        <v/>
      </c>
      <c r="MBU118" s="80" t="str">
        <f t="shared" si="241"/>
        <v/>
      </c>
      <c r="MBV118" s="80" t="str">
        <f t="shared" si="241"/>
        <v/>
      </c>
      <c r="MBW118" s="80" t="str">
        <f t="shared" si="241"/>
        <v/>
      </c>
      <c r="MBX118" s="80" t="str">
        <f t="shared" si="241"/>
        <v/>
      </c>
      <c r="MBY118" s="80" t="str">
        <f t="shared" si="241"/>
        <v/>
      </c>
      <c r="MBZ118" s="80" t="str">
        <f t="shared" si="241"/>
        <v/>
      </c>
      <c r="MCA118" s="80" t="str">
        <f t="shared" si="241"/>
        <v/>
      </c>
      <c r="MCB118" s="80" t="str">
        <f t="shared" si="241"/>
        <v/>
      </c>
      <c r="MCC118" s="80" t="str">
        <f t="shared" si="241"/>
        <v/>
      </c>
      <c r="MCD118" s="80" t="str">
        <f t="shared" si="241"/>
        <v/>
      </c>
      <c r="MCE118" s="80" t="str">
        <f t="shared" ref="MCE118:MEP118" si="242">IF(ISNUMBER(outYear),MCE69+MCE75+MCE81+MCE115,"")</f>
        <v/>
      </c>
      <c r="MCF118" s="80" t="str">
        <f t="shared" si="242"/>
        <v/>
      </c>
      <c r="MCG118" s="80" t="str">
        <f t="shared" si="242"/>
        <v/>
      </c>
      <c r="MCH118" s="80" t="str">
        <f t="shared" si="242"/>
        <v/>
      </c>
      <c r="MCI118" s="80" t="str">
        <f t="shared" si="242"/>
        <v/>
      </c>
      <c r="MCJ118" s="80" t="str">
        <f t="shared" si="242"/>
        <v/>
      </c>
      <c r="MCK118" s="80" t="str">
        <f t="shared" si="242"/>
        <v/>
      </c>
      <c r="MCL118" s="80" t="str">
        <f t="shared" si="242"/>
        <v/>
      </c>
      <c r="MCM118" s="80" t="str">
        <f t="shared" si="242"/>
        <v/>
      </c>
      <c r="MCN118" s="80" t="str">
        <f t="shared" si="242"/>
        <v/>
      </c>
      <c r="MCO118" s="80" t="str">
        <f t="shared" si="242"/>
        <v/>
      </c>
      <c r="MCP118" s="80" t="str">
        <f t="shared" si="242"/>
        <v/>
      </c>
      <c r="MCQ118" s="80" t="str">
        <f t="shared" si="242"/>
        <v/>
      </c>
      <c r="MCR118" s="80" t="str">
        <f t="shared" si="242"/>
        <v/>
      </c>
      <c r="MCS118" s="80" t="str">
        <f t="shared" si="242"/>
        <v/>
      </c>
      <c r="MCT118" s="80" t="str">
        <f t="shared" si="242"/>
        <v/>
      </c>
      <c r="MCU118" s="80" t="str">
        <f t="shared" si="242"/>
        <v/>
      </c>
      <c r="MCV118" s="80" t="str">
        <f t="shared" si="242"/>
        <v/>
      </c>
      <c r="MCW118" s="80" t="str">
        <f t="shared" si="242"/>
        <v/>
      </c>
      <c r="MCX118" s="80" t="str">
        <f t="shared" si="242"/>
        <v/>
      </c>
      <c r="MCY118" s="80" t="str">
        <f t="shared" si="242"/>
        <v/>
      </c>
      <c r="MCZ118" s="80" t="str">
        <f t="shared" si="242"/>
        <v/>
      </c>
      <c r="MDA118" s="80" t="str">
        <f t="shared" si="242"/>
        <v/>
      </c>
      <c r="MDB118" s="80" t="str">
        <f t="shared" si="242"/>
        <v/>
      </c>
      <c r="MDC118" s="80" t="str">
        <f t="shared" si="242"/>
        <v/>
      </c>
      <c r="MDD118" s="80" t="str">
        <f t="shared" si="242"/>
        <v/>
      </c>
      <c r="MDE118" s="80" t="str">
        <f t="shared" si="242"/>
        <v/>
      </c>
      <c r="MDF118" s="80" t="str">
        <f t="shared" si="242"/>
        <v/>
      </c>
      <c r="MDG118" s="80" t="str">
        <f t="shared" si="242"/>
        <v/>
      </c>
      <c r="MDH118" s="80" t="str">
        <f t="shared" si="242"/>
        <v/>
      </c>
      <c r="MDI118" s="80" t="str">
        <f t="shared" si="242"/>
        <v/>
      </c>
      <c r="MDJ118" s="80" t="str">
        <f t="shared" si="242"/>
        <v/>
      </c>
      <c r="MDK118" s="80" t="str">
        <f t="shared" si="242"/>
        <v/>
      </c>
      <c r="MDL118" s="80" t="str">
        <f t="shared" si="242"/>
        <v/>
      </c>
      <c r="MDM118" s="80" t="str">
        <f t="shared" si="242"/>
        <v/>
      </c>
      <c r="MDN118" s="80" t="str">
        <f t="shared" si="242"/>
        <v/>
      </c>
      <c r="MDO118" s="80" t="str">
        <f t="shared" si="242"/>
        <v/>
      </c>
      <c r="MDP118" s="80" t="str">
        <f t="shared" si="242"/>
        <v/>
      </c>
      <c r="MDQ118" s="80" t="str">
        <f t="shared" si="242"/>
        <v/>
      </c>
      <c r="MDR118" s="80" t="str">
        <f t="shared" si="242"/>
        <v/>
      </c>
      <c r="MDS118" s="80" t="str">
        <f t="shared" si="242"/>
        <v/>
      </c>
      <c r="MDT118" s="80" t="str">
        <f t="shared" si="242"/>
        <v/>
      </c>
      <c r="MDU118" s="80" t="str">
        <f t="shared" si="242"/>
        <v/>
      </c>
      <c r="MDV118" s="80" t="str">
        <f t="shared" si="242"/>
        <v/>
      </c>
      <c r="MDW118" s="80" t="str">
        <f t="shared" si="242"/>
        <v/>
      </c>
      <c r="MDX118" s="80" t="str">
        <f t="shared" si="242"/>
        <v/>
      </c>
      <c r="MDY118" s="80" t="str">
        <f t="shared" si="242"/>
        <v/>
      </c>
      <c r="MDZ118" s="80" t="str">
        <f t="shared" si="242"/>
        <v/>
      </c>
      <c r="MEA118" s="80" t="str">
        <f t="shared" si="242"/>
        <v/>
      </c>
      <c r="MEB118" s="80" t="str">
        <f t="shared" si="242"/>
        <v/>
      </c>
      <c r="MEC118" s="80" t="str">
        <f t="shared" si="242"/>
        <v/>
      </c>
      <c r="MED118" s="80" t="str">
        <f t="shared" si="242"/>
        <v/>
      </c>
      <c r="MEE118" s="80" t="str">
        <f t="shared" si="242"/>
        <v/>
      </c>
      <c r="MEF118" s="80" t="str">
        <f t="shared" si="242"/>
        <v/>
      </c>
      <c r="MEG118" s="80" t="str">
        <f t="shared" si="242"/>
        <v/>
      </c>
      <c r="MEH118" s="80" t="str">
        <f t="shared" si="242"/>
        <v/>
      </c>
      <c r="MEI118" s="80" t="str">
        <f t="shared" si="242"/>
        <v/>
      </c>
      <c r="MEJ118" s="80" t="str">
        <f t="shared" si="242"/>
        <v/>
      </c>
      <c r="MEK118" s="80" t="str">
        <f t="shared" si="242"/>
        <v/>
      </c>
      <c r="MEL118" s="80" t="str">
        <f t="shared" si="242"/>
        <v/>
      </c>
      <c r="MEM118" s="80" t="str">
        <f t="shared" si="242"/>
        <v/>
      </c>
      <c r="MEN118" s="80" t="str">
        <f t="shared" si="242"/>
        <v/>
      </c>
      <c r="MEO118" s="80" t="str">
        <f t="shared" si="242"/>
        <v/>
      </c>
      <c r="MEP118" s="80" t="str">
        <f t="shared" si="242"/>
        <v/>
      </c>
      <c r="MEQ118" s="80" t="str">
        <f t="shared" ref="MEQ118:MHB118" si="243">IF(ISNUMBER(outYear),MEQ69+MEQ75+MEQ81+MEQ115,"")</f>
        <v/>
      </c>
      <c r="MER118" s="80" t="str">
        <f t="shared" si="243"/>
        <v/>
      </c>
      <c r="MES118" s="80" t="str">
        <f t="shared" si="243"/>
        <v/>
      </c>
      <c r="MET118" s="80" t="str">
        <f t="shared" si="243"/>
        <v/>
      </c>
      <c r="MEU118" s="80" t="str">
        <f t="shared" si="243"/>
        <v/>
      </c>
      <c r="MEV118" s="80" t="str">
        <f t="shared" si="243"/>
        <v/>
      </c>
      <c r="MEW118" s="80" t="str">
        <f t="shared" si="243"/>
        <v/>
      </c>
      <c r="MEX118" s="80" t="str">
        <f t="shared" si="243"/>
        <v/>
      </c>
      <c r="MEY118" s="80" t="str">
        <f t="shared" si="243"/>
        <v/>
      </c>
      <c r="MEZ118" s="80" t="str">
        <f t="shared" si="243"/>
        <v/>
      </c>
      <c r="MFA118" s="80" t="str">
        <f t="shared" si="243"/>
        <v/>
      </c>
      <c r="MFB118" s="80" t="str">
        <f t="shared" si="243"/>
        <v/>
      </c>
      <c r="MFC118" s="80" t="str">
        <f t="shared" si="243"/>
        <v/>
      </c>
      <c r="MFD118" s="80" t="str">
        <f t="shared" si="243"/>
        <v/>
      </c>
      <c r="MFE118" s="80" t="str">
        <f t="shared" si="243"/>
        <v/>
      </c>
      <c r="MFF118" s="80" t="str">
        <f t="shared" si="243"/>
        <v/>
      </c>
      <c r="MFG118" s="80" t="str">
        <f t="shared" si="243"/>
        <v/>
      </c>
      <c r="MFH118" s="80" t="str">
        <f t="shared" si="243"/>
        <v/>
      </c>
      <c r="MFI118" s="80" t="str">
        <f t="shared" si="243"/>
        <v/>
      </c>
      <c r="MFJ118" s="80" t="str">
        <f t="shared" si="243"/>
        <v/>
      </c>
      <c r="MFK118" s="80" t="str">
        <f t="shared" si="243"/>
        <v/>
      </c>
      <c r="MFL118" s="80" t="str">
        <f t="shared" si="243"/>
        <v/>
      </c>
      <c r="MFM118" s="80" t="str">
        <f t="shared" si="243"/>
        <v/>
      </c>
      <c r="MFN118" s="80" t="str">
        <f t="shared" si="243"/>
        <v/>
      </c>
      <c r="MFO118" s="80" t="str">
        <f t="shared" si="243"/>
        <v/>
      </c>
      <c r="MFP118" s="80" t="str">
        <f t="shared" si="243"/>
        <v/>
      </c>
      <c r="MFQ118" s="80" t="str">
        <f t="shared" si="243"/>
        <v/>
      </c>
      <c r="MFR118" s="80" t="str">
        <f t="shared" si="243"/>
        <v/>
      </c>
      <c r="MFS118" s="80" t="str">
        <f t="shared" si="243"/>
        <v/>
      </c>
      <c r="MFT118" s="80" t="str">
        <f t="shared" si="243"/>
        <v/>
      </c>
      <c r="MFU118" s="80" t="str">
        <f t="shared" si="243"/>
        <v/>
      </c>
      <c r="MFV118" s="80" t="str">
        <f t="shared" si="243"/>
        <v/>
      </c>
      <c r="MFW118" s="80" t="str">
        <f t="shared" si="243"/>
        <v/>
      </c>
      <c r="MFX118" s="80" t="str">
        <f t="shared" si="243"/>
        <v/>
      </c>
      <c r="MFY118" s="80" t="str">
        <f t="shared" si="243"/>
        <v/>
      </c>
      <c r="MFZ118" s="80" t="str">
        <f t="shared" si="243"/>
        <v/>
      </c>
      <c r="MGA118" s="80" t="str">
        <f t="shared" si="243"/>
        <v/>
      </c>
      <c r="MGB118" s="80" t="str">
        <f t="shared" si="243"/>
        <v/>
      </c>
      <c r="MGC118" s="80" t="str">
        <f t="shared" si="243"/>
        <v/>
      </c>
      <c r="MGD118" s="80" t="str">
        <f t="shared" si="243"/>
        <v/>
      </c>
      <c r="MGE118" s="80" t="str">
        <f t="shared" si="243"/>
        <v/>
      </c>
      <c r="MGF118" s="80" t="str">
        <f t="shared" si="243"/>
        <v/>
      </c>
      <c r="MGG118" s="80" t="str">
        <f t="shared" si="243"/>
        <v/>
      </c>
      <c r="MGH118" s="80" t="str">
        <f t="shared" si="243"/>
        <v/>
      </c>
      <c r="MGI118" s="80" t="str">
        <f t="shared" si="243"/>
        <v/>
      </c>
      <c r="MGJ118" s="80" t="str">
        <f t="shared" si="243"/>
        <v/>
      </c>
      <c r="MGK118" s="80" t="str">
        <f t="shared" si="243"/>
        <v/>
      </c>
      <c r="MGL118" s="80" t="str">
        <f t="shared" si="243"/>
        <v/>
      </c>
      <c r="MGM118" s="80" t="str">
        <f t="shared" si="243"/>
        <v/>
      </c>
      <c r="MGN118" s="80" t="str">
        <f t="shared" si="243"/>
        <v/>
      </c>
      <c r="MGO118" s="80" t="str">
        <f t="shared" si="243"/>
        <v/>
      </c>
      <c r="MGP118" s="80" t="str">
        <f t="shared" si="243"/>
        <v/>
      </c>
      <c r="MGQ118" s="80" t="str">
        <f t="shared" si="243"/>
        <v/>
      </c>
      <c r="MGR118" s="80" t="str">
        <f t="shared" si="243"/>
        <v/>
      </c>
      <c r="MGS118" s="80" t="str">
        <f t="shared" si="243"/>
        <v/>
      </c>
      <c r="MGT118" s="80" t="str">
        <f t="shared" si="243"/>
        <v/>
      </c>
      <c r="MGU118" s="80" t="str">
        <f t="shared" si="243"/>
        <v/>
      </c>
      <c r="MGV118" s="80" t="str">
        <f t="shared" si="243"/>
        <v/>
      </c>
      <c r="MGW118" s="80" t="str">
        <f t="shared" si="243"/>
        <v/>
      </c>
      <c r="MGX118" s="80" t="str">
        <f t="shared" si="243"/>
        <v/>
      </c>
      <c r="MGY118" s="80" t="str">
        <f t="shared" si="243"/>
        <v/>
      </c>
      <c r="MGZ118" s="80" t="str">
        <f t="shared" si="243"/>
        <v/>
      </c>
      <c r="MHA118" s="80" t="str">
        <f t="shared" si="243"/>
        <v/>
      </c>
      <c r="MHB118" s="80" t="str">
        <f t="shared" si="243"/>
        <v/>
      </c>
      <c r="MHC118" s="80" t="str">
        <f t="shared" ref="MHC118:MJN118" si="244">IF(ISNUMBER(outYear),MHC69+MHC75+MHC81+MHC115,"")</f>
        <v/>
      </c>
      <c r="MHD118" s="80" t="str">
        <f t="shared" si="244"/>
        <v/>
      </c>
      <c r="MHE118" s="80" t="str">
        <f t="shared" si="244"/>
        <v/>
      </c>
      <c r="MHF118" s="80" t="str">
        <f t="shared" si="244"/>
        <v/>
      </c>
      <c r="MHG118" s="80" t="str">
        <f t="shared" si="244"/>
        <v/>
      </c>
      <c r="MHH118" s="80" t="str">
        <f t="shared" si="244"/>
        <v/>
      </c>
      <c r="MHI118" s="80" t="str">
        <f t="shared" si="244"/>
        <v/>
      </c>
      <c r="MHJ118" s="80" t="str">
        <f t="shared" si="244"/>
        <v/>
      </c>
      <c r="MHK118" s="80" t="str">
        <f t="shared" si="244"/>
        <v/>
      </c>
      <c r="MHL118" s="80" t="str">
        <f t="shared" si="244"/>
        <v/>
      </c>
      <c r="MHM118" s="80" t="str">
        <f t="shared" si="244"/>
        <v/>
      </c>
      <c r="MHN118" s="80" t="str">
        <f t="shared" si="244"/>
        <v/>
      </c>
      <c r="MHO118" s="80" t="str">
        <f t="shared" si="244"/>
        <v/>
      </c>
      <c r="MHP118" s="80" t="str">
        <f t="shared" si="244"/>
        <v/>
      </c>
      <c r="MHQ118" s="80" t="str">
        <f t="shared" si="244"/>
        <v/>
      </c>
      <c r="MHR118" s="80" t="str">
        <f t="shared" si="244"/>
        <v/>
      </c>
      <c r="MHS118" s="80" t="str">
        <f t="shared" si="244"/>
        <v/>
      </c>
      <c r="MHT118" s="80" t="str">
        <f t="shared" si="244"/>
        <v/>
      </c>
      <c r="MHU118" s="80" t="str">
        <f t="shared" si="244"/>
        <v/>
      </c>
      <c r="MHV118" s="80" t="str">
        <f t="shared" si="244"/>
        <v/>
      </c>
      <c r="MHW118" s="80" t="str">
        <f t="shared" si="244"/>
        <v/>
      </c>
      <c r="MHX118" s="80" t="str">
        <f t="shared" si="244"/>
        <v/>
      </c>
      <c r="MHY118" s="80" t="str">
        <f t="shared" si="244"/>
        <v/>
      </c>
      <c r="MHZ118" s="80" t="str">
        <f t="shared" si="244"/>
        <v/>
      </c>
      <c r="MIA118" s="80" t="str">
        <f t="shared" si="244"/>
        <v/>
      </c>
      <c r="MIB118" s="80" t="str">
        <f t="shared" si="244"/>
        <v/>
      </c>
      <c r="MIC118" s="80" t="str">
        <f t="shared" si="244"/>
        <v/>
      </c>
      <c r="MID118" s="80" t="str">
        <f t="shared" si="244"/>
        <v/>
      </c>
      <c r="MIE118" s="80" t="str">
        <f t="shared" si="244"/>
        <v/>
      </c>
      <c r="MIF118" s="80" t="str">
        <f t="shared" si="244"/>
        <v/>
      </c>
      <c r="MIG118" s="80" t="str">
        <f t="shared" si="244"/>
        <v/>
      </c>
      <c r="MIH118" s="80" t="str">
        <f t="shared" si="244"/>
        <v/>
      </c>
      <c r="MII118" s="80" t="str">
        <f t="shared" si="244"/>
        <v/>
      </c>
      <c r="MIJ118" s="80" t="str">
        <f t="shared" si="244"/>
        <v/>
      </c>
      <c r="MIK118" s="80" t="str">
        <f t="shared" si="244"/>
        <v/>
      </c>
      <c r="MIL118" s="80" t="str">
        <f t="shared" si="244"/>
        <v/>
      </c>
      <c r="MIM118" s="80" t="str">
        <f t="shared" si="244"/>
        <v/>
      </c>
      <c r="MIN118" s="80" t="str">
        <f t="shared" si="244"/>
        <v/>
      </c>
      <c r="MIO118" s="80" t="str">
        <f t="shared" si="244"/>
        <v/>
      </c>
      <c r="MIP118" s="80" t="str">
        <f t="shared" si="244"/>
        <v/>
      </c>
      <c r="MIQ118" s="80" t="str">
        <f t="shared" si="244"/>
        <v/>
      </c>
      <c r="MIR118" s="80" t="str">
        <f t="shared" si="244"/>
        <v/>
      </c>
      <c r="MIS118" s="80" t="str">
        <f t="shared" si="244"/>
        <v/>
      </c>
      <c r="MIT118" s="80" t="str">
        <f t="shared" si="244"/>
        <v/>
      </c>
      <c r="MIU118" s="80" t="str">
        <f t="shared" si="244"/>
        <v/>
      </c>
      <c r="MIV118" s="80" t="str">
        <f t="shared" si="244"/>
        <v/>
      </c>
      <c r="MIW118" s="80" t="str">
        <f t="shared" si="244"/>
        <v/>
      </c>
      <c r="MIX118" s="80" t="str">
        <f t="shared" si="244"/>
        <v/>
      </c>
      <c r="MIY118" s="80" t="str">
        <f t="shared" si="244"/>
        <v/>
      </c>
      <c r="MIZ118" s="80" t="str">
        <f t="shared" si="244"/>
        <v/>
      </c>
      <c r="MJA118" s="80" t="str">
        <f t="shared" si="244"/>
        <v/>
      </c>
      <c r="MJB118" s="80" t="str">
        <f t="shared" si="244"/>
        <v/>
      </c>
      <c r="MJC118" s="80" t="str">
        <f t="shared" si="244"/>
        <v/>
      </c>
      <c r="MJD118" s="80" t="str">
        <f t="shared" si="244"/>
        <v/>
      </c>
      <c r="MJE118" s="80" t="str">
        <f t="shared" si="244"/>
        <v/>
      </c>
      <c r="MJF118" s="80" t="str">
        <f t="shared" si="244"/>
        <v/>
      </c>
      <c r="MJG118" s="80" t="str">
        <f t="shared" si="244"/>
        <v/>
      </c>
      <c r="MJH118" s="80" t="str">
        <f t="shared" si="244"/>
        <v/>
      </c>
      <c r="MJI118" s="80" t="str">
        <f t="shared" si="244"/>
        <v/>
      </c>
      <c r="MJJ118" s="80" t="str">
        <f t="shared" si="244"/>
        <v/>
      </c>
      <c r="MJK118" s="80" t="str">
        <f t="shared" si="244"/>
        <v/>
      </c>
      <c r="MJL118" s="80" t="str">
        <f t="shared" si="244"/>
        <v/>
      </c>
      <c r="MJM118" s="80" t="str">
        <f t="shared" si="244"/>
        <v/>
      </c>
      <c r="MJN118" s="80" t="str">
        <f t="shared" si="244"/>
        <v/>
      </c>
      <c r="MJO118" s="80" t="str">
        <f t="shared" ref="MJO118:MLZ118" si="245">IF(ISNUMBER(outYear),MJO69+MJO75+MJO81+MJO115,"")</f>
        <v/>
      </c>
      <c r="MJP118" s="80" t="str">
        <f t="shared" si="245"/>
        <v/>
      </c>
      <c r="MJQ118" s="80" t="str">
        <f t="shared" si="245"/>
        <v/>
      </c>
      <c r="MJR118" s="80" t="str">
        <f t="shared" si="245"/>
        <v/>
      </c>
      <c r="MJS118" s="80" t="str">
        <f t="shared" si="245"/>
        <v/>
      </c>
      <c r="MJT118" s="80" t="str">
        <f t="shared" si="245"/>
        <v/>
      </c>
      <c r="MJU118" s="80" t="str">
        <f t="shared" si="245"/>
        <v/>
      </c>
      <c r="MJV118" s="80" t="str">
        <f t="shared" si="245"/>
        <v/>
      </c>
      <c r="MJW118" s="80" t="str">
        <f t="shared" si="245"/>
        <v/>
      </c>
      <c r="MJX118" s="80" t="str">
        <f t="shared" si="245"/>
        <v/>
      </c>
      <c r="MJY118" s="80" t="str">
        <f t="shared" si="245"/>
        <v/>
      </c>
      <c r="MJZ118" s="80" t="str">
        <f t="shared" si="245"/>
        <v/>
      </c>
      <c r="MKA118" s="80" t="str">
        <f t="shared" si="245"/>
        <v/>
      </c>
      <c r="MKB118" s="80" t="str">
        <f t="shared" si="245"/>
        <v/>
      </c>
      <c r="MKC118" s="80" t="str">
        <f t="shared" si="245"/>
        <v/>
      </c>
      <c r="MKD118" s="80" t="str">
        <f t="shared" si="245"/>
        <v/>
      </c>
      <c r="MKE118" s="80" t="str">
        <f t="shared" si="245"/>
        <v/>
      </c>
      <c r="MKF118" s="80" t="str">
        <f t="shared" si="245"/>
        <v/>
      </c>
      <c r="MKG118" s="80" t="str">
        <f t="shared" si="245"/>
        <v/>
      </c>
      <c r="MKH118" s="80" t="str">
        <f t="shared" si="245"/>
        <v/>
      </c>
      <c r="MKI118" s="80" t="str">
        <f t="shared" si="245"/>
        <v/>
      </c>
      <c r="MKJ118" s="80" t="str">
        <f t="shared" si="245"/>
        <v/>
      </c>
      <c r="MKK118" s="80" t="str">
        <f t="shared" si="245"/>
        <v/>
      </c>
      <c r="MKL118" s="80" t="str">
        <f t="shared" si="245"/>
        <v/>
      </c>
      <c r="MKM118" s="80" t="str">
        <f t="shared" si="245"/>
        <v/>
      </c>
      <c r="MKN118" s="80" t="str">
        <f t="shared" si="245"/>
        <v/>
      </c>
      <c r="MKO118" s="80" t="str">
        <f t="shared" si="245"/>
        <v/>
      </c>
      <c r="MKP118" s="80" t="str">
        <f t="shared" si="245"/>
        <v/>
      </c>
      <c r="MKQ118" s="80" t="str">
        <f t="shared" si="245"/>
        <v/>
      </c>
      <c r="MKR118" s="80" t="str">
        <f t="shared" si="245"/>
        <v/>
      </c>
      <c r="MKS118" s="80" t="str">
        <f t="shared" si="245"/>
        <v/>
      </c>
      <c r="MKT118" s="80" t="str">
        <f t="shared" si="245"/>
        <v/>
      </c>
      <c r="MKU118" s="80" t="str">
        <f t="shared" si="245"/>
        <v/>
      </c>
      <c r="MKV118" s="80" t="str">
        <f t="shared" si="245"/>
        <v/>
      </c>
      <c r="MKW118" s="80" t="str">
        <f t="shared" si="245"/>
        <v/>
      </c>
      <c r="MKX118" s="80" t="str">
        <f t="shared" si="245"/>
        <v/>
      </c>
      <c r="MKY118" s="80" t="str">
        <f t="shared" si="245"/>
        <v/>
      </c>
      <c r="MKZ118" s="80" t="str">
        <f t="shared" si="245"/>
        <v/>
      </c>
      <c r="MLA118" s="80" t="str">
        <f t="shared" si="245"/>
        <v/>
      </c>
      <c r="MLB118" s="80" t="str">
        <f t="shared" si="245"/>
        <v/>
      </c>
      <c r="MLC118" s="80" t="str">
        <f t="shared" si="245"/>
        <v/>
      </c>
      <c r="MLD118" s="80" t="str">
        <f t="shared" si="245"/>
        <v/>
      </c>
      <c r="MLE118" s="80" t="str">
        <f t="shared" si="245"/>
        <v/>
      </c>
      <c r="MLF118" s="80" t="str">
        <f t="shared" si="245"/>
        <v/>
      </c>
      <c r="MLG118" s="80" t="str">
        <f t="shared" si="245"/>
        <v/>
      </c>
      <c r="MLH118" s="80" t="str">
        <f t="shared" si="245"/>
        <v/>
      </c>
      <c r="MLI118" s="80" t="str">
        <f t="shared" si="245"/>
        <v/>
      </c>
      <c r="MLJ118" s="80" t="str">
        <f t="shared" si="245"/>
        <v/>
      </c>
      <c r="MLK118" s="80" t="str">
        <f t="shared" si="245"/>
        <v/>
      </c>
      <c r="MLL118" s="80" t="str">
        <f t="shared" si="245"/>
        <v/>
      </c>
      <c r="MLM118" s="80" t="str">
        <f t="shared" si="245"/>
        <v/>
      </c>
      <c r="MLN118" s="80" t="str">
        <f t="shared" si="245"/>
        <v/>
      </c>
      <c r="MLO118" s="80" t="str">
        <f t="shared" si="245"/>
        <v/>
      </c>
      <c r="MLP118" s="80" t="str">
        <f t="shared" si="245"/>
        <v/>
      </c>
      <c r="MLQ118" s="80" t="str">
        <f t="shared" si="245"/>
        <v/>
      </c>
      <c r="MLR118" s="80" t="str">
        <f t="shared" si="245"/>
        <v/>
      </c>
      <c r="MLS118" s="80" t="str">
        <f t="shared" si="245"/>
        <v/>
      </c>
      <c r="MLT118" s="80" t="str">
        <f t="shared" si="245"/>
        <v/>
      </c>
      <c r="MLU118" s="80" t="str">
        <f t="shared" si="245"/>
        <v/>
      </c>
      <c r="MLV118" s="80" t="str">
        <f t="shared" si="245"/>
        <v/>
      </c>
      <c r="MLW118" s="80" t="str">
        <f t="shared" si="245"/>
        <v/>
      </c>
      <c r="MLX118" s="80" t="str">
        <f t="shared" si="245"/>
        <v/>
      </c>
      <c r="MLY118" s="80" t="str">
        <f t="shared" si="245"/>
        <v/>
      </c>
      <c r="MLZ118" s="80" t="str">
        <f t="shared" si="245"/>
        <v/>
      </c>
      <c r="MMA118" s="80" t="str">
        <f t="shared" ref="MMA118:MOL118" si="246">IF(ISNUMBER(outYear),MMA69+MMA75+MMA81+MMA115,"")</f>
        <v/>
      </c>
      <c r="MMB118" s="80" t="str">
        <f t="shared" si="246"/>
        <v/>
      </c>
      <c r="MMC118" s="80" t="str">
        <f t="shared" si="246"/>
        <v/>
      </c>
      <c r="MMD118" s="80" t="str">
        <f t="shared" si="246"/>
        <v/>
      </c>
      <c r="MME118" s="80" t="str">
        <f t="shared" si="246"/>
        <v/>
      </c>
      <c r="MMF118" s="80" t="str">
        <f t="shared" si="246"/>
        <v/>
      </c>
      <c r="MMG118" s="80" t="str">
        <f t="shared" si="246"/>
        <v/>
      </c>
      <c r="MMH118" s="80" t="str">
        <f t="shared" si="246"/>
        <v/>
      </c>
      <c r="MMI118" s="80" t="str">
        <f t="shared" si="246"/>
        <v/>
      </c>
      <c r="MMJ118" s="80" t="str">
        <f t="shared" si="246"/>
        <v/>
      </c>
      <c r="MMK118" s="80" t="str">
        <f t="shared" si="246"/>
        <v/>
      </c>
      <c r="MML118" s="80" t="str">
        <f t="shared" si="246"/>
        <v/>
      </c>
      <c r="MMM118" s="80" t="str">
        <f t="shared" si="246"/>
        <v/>
      </c>
      <c r="MMN118" s="80" t="str">
        <f t="shared" si="246"/>
        <v/>
      </c>
      <c r="MMO118" s="80" t="str">
        <f t="shared" si="246"/>
        <v/>
      </c>
      <c r="MMP118" s="80" t="str">
        <f t="shared" si="246"/>
        <v/>
      </c>
      <c r="MMQ118" s="80" t="str">
        <f t="shared" si="246"/>
        <v/>
      </c>
      <c r="MMR118" s="80" t="str">
        <f t="shared" si="246"/>
        <v/>
      </c>
      <c r="MMS118" s="80" t="str">
        <f t="shared" si="246"/>
        <v/>
      </c>
      <c r="MMT118" s="80" t="str">
        <f t="shared" si="246"/>
        <v/>
      </c>
      <c r="MMU118" s="80" t="str">
        <f t="shared" si="246"/>
        <v/>
      </c>
      <c r="MMV118" s="80" t="str">
        <f t="shared" si="246"/>
        <v/>
      </c>
      <c r="MMW118" s="80" t="str">
        <f t="shared" si="246"/>
        <v/>
      </c>
      <c r="MMX118" s="80" t="str">
        <f t="shared" si="246"/>
        <v/>
      </c>
      <c r="MMY118" s="80" t="str">
        <f t="shared" si="246"/>
        <v/>
      </c>
      <c r="MMZ118" s="80" t="str">
        <f t="shared" si="246"/>
        <v/>
      </c>
      <c r="MNA118" s="80" t="str">
        <f t="shared" si="246"/>
        <v/>
      </c>
      <c r="MNB118" s="80" t="str">
        <f t="shared" si="246"/>
        <v/>
      </c>
      <c r="MNC118" s="80" t="str">
        <f t="shared" si="246"/>
        <v/>
      </c>
      <c r="MND118" s="80" t="str">
        <f t="shared" si="246"/>
        <v/>
      </c>
      <c r="MNE118" s="80" t="str">
        <f t="shared" si="246"/>
        <v/>
      </c>
      <c r="MNF118" s="80" t="str">
        <f t="shared" si="246"/>
        <v/>
      </c>
      <c r="MNG118" s="80" t="str">
        <f t="shared" si="246"/>
        <v/>
      </c>
      <c r="MNH118" s="80" t="str">
        <f t="shared" si="246"/>
        <v/>
      </c>
      <c r="MNI118" s="80" t="str">
        <f t="shared" si="246"/>
        <v/>
      </c>
      <c r="MNJ118" s="80" t="str">
        <f t="shared" si="246"/>
        <v/>
      </c>
      <c r="MNK118" s="80" t="str">
        <f t="shared" si="246"/>
        <v/>
      </c>
      <c r="MNL118" s="80" t="str">
        <f t="shared" si="246"/>
        <v/>
      </c>
      <c r="MNM118" s="80" t="str">
        <f t="shared" si="246"/>
        <v/>
      </c>
      <c r="MNN118" s="80" t="str">
        <f t="shared" si="246"/>
        <v/>
      </c>
      <c r="MNO118" s="80" t="str">
        <f t="shared" si="246"/>
        <v/>
      </c>
      <c r="MNP118" s="80" t="str">
        <f t="shared" si="246"/>
        <v/>
      </c>
      <c r="MNQ118" s="80" t="str">
        <f t="shared" si="246"/>
        <v/>
      </c>
      <c r="MNR118" s="80" t="str">
        <f t="shared" si="246"/>
        <v/>
      </c>
      <c r="MNS118" s="80" t="str">
        <f t="shared" si="246"/>
        <v/>
      </c>
      <c r="MNT118" s="80" t="str">
        <f t="shared" si="246"/>
        <v/>
      </c>
      <c r="MNU118" s="80" t="str">
        <f t="shared" si="246"/>
        <v/>
      </c>
      <c r="MNV118" s="80" t="str">
        <f t="shared" si="246"/>
        <v/>
      </c>
      <c r="MNW118" s="80" t="str">
        <f t="shared" si="246"/>
        <v/>
      </c>
      <c r="MNX118" s="80" t="str">
        <f t="shared" si="246"/>
        <v/>
      </c>
      <c r="MNY118" s="80" t="str">
        <f t="shared" si="246"/>
        <v/>
      </c>
      <c r="MNZ118" s="80" t="str">
        <f t="shared" si="246"/>
        <v/>
      </c>
      <c r="MOA118" s="80" t="str">
        <f t="shared" si="246"/>
        <v/>
      </c>
      <c r="MOB118" s="80" t="str">
        <f t="shared" si="246"/>
        <v/>
      </c>
      <c r="MOC118" s="80" t="str">
        <f t="shared" si="246"/>
        <v/>
      </c>
      <c r="MOD118" s="80" t="str">
        <f t="shared" si="246"/>
        <v/>
      </c>
      <c r="MOE118" s="80" t="str">
        <f t="shared" si="246"/>
        <v/>
      </c>
      <c r="MOF118" s="80" t="str">
        <f t="shared" si="246"/>
        <v/>
      </c>
      <c r="MOG118" s="80" t="str">
        <f t="shared" si="246"/>
        <v/>
      </c>
      <c r="MOH118" s="80" t="str">
        <f t="shared" si="246"/>
        <v/>
      </c>
      <c r="MOI118" s="80" t="str">
        <f t="shared" si="246"/>
        <v/>
      </c>
      <c r="MOJ118" s="80" t="str">
        <f t="shared" si="246"/>
        <v/>
      </c>
      <c r="MOK118" s="80" t="str">
        <f t="shared" si="246"/>
        <v/>
      </c>
      <c r="MOL118" s="80" t="str">
        <f t="shared" si="246"/>
        <v/>
      </c>
      <c r="MOM118" s="80" t="str">
        <f t="shared" ref="MOM118:MQX118" si="247">IF(ISNUMBER(outYear),MOM69+MOM75+MOM81+MOM115,"")</f>
        <v/>
      </c>
      <c r="MON118" s="80" t="str">
        <f t="shared" si="247"/>
        <v/>
      </c>
      <c r="MOO118" s="80" t="str">
        <f t="shared" si="247"/>
        <v/>
      </c>
      <c r="MOP118" s="80" t="str">
        <f t="shared" si="247"/>
        <v/>
      </c>
      <c r="MOQ118" s="80" t="str">
        <f t="shared" si="247"/>
        <v/>
      </c>
      <c r="MOR118" s="80" t="str">
        <f t="shared" si="247"/>
        <v/>
      </c>
      <c r="MOS118" s="80" t="str">
        <f t="shared" si="247"/>
        <v/>
      </c>
      <c r="MOT118" s="80" t="str">
        <f t="shared" si="247"/>
        <v/>
      </c>
      <c r="MOU118" s="80" t="str">
        <f t="shared" si="247"/>
        <v/>
      </c>
      <c r="MOV118" s="80" t="str">
        <f t="shared" si="247"/>
        <v/>
      </c>
      <c r="MOW118" s="80" t="str">
        <f t="shared" si="247"/>
        <v/>
      </c>
      <c r="MOX118" s="80" t="str">
        <f t="shared" si="247"/>
        <v/>
      </c>
      <c r="MOY118" s="80" t="str">
        <f t="shared" si="247"/>
        <v/>
      </c>
      <c r="MOZ118" s="80" t="str">
        <f t="shared" si="247"/>
        <v/>
      </c>
      <c r="MPA118" s="80" t="str">
        <f t="shared" si="247"/>
        <v/>
      </c>
      <c r="MPB118" s="80" t="str">
        <f t="shared" si="247"/>
        <v/>
      </c>
      <c r="MPC118" s="80" t="str">
        <f t="shared" si="247"/>
        <v/>
      </c>
      <c r="MPD118" s="80" t="str">
        <f t="shared" si="247"/>
        <v/>
      </c>
      <c r="MPE118" s="80" t="str">
        <f t="shared" si="247"/>
        <v/>
      </c>
      <c r="MPF118" s="80" t="str">
        <f t="shared" si="247"/>
        <v/>
      </c>
      <c r="MPG118" s="80" t="str">
        <f t="shared" si="247"/>
        <v/>
      </c>
      <c r="MPH118" s="80" t="str">
        <f t="shared" si="247"/>
        <v/>
      </c>
      <c r="MPI118" s="80" t="str">
        <f t="shared" si="247"/>
        <v/>
      </c>
      <c r="MPJ118" s="80" t="str">
        <f t="shared" si="247"/>
        <v/>
      </c>
      <c r="MPK118" s="80" t="str">
        <f t="shared" si="247"/>
        <v/>
      </c>
      <c r="MPL118" s="80" t="str">
        <f t="shared" si="247"/>
        <v/>
      </c>
      <c r="MPM118" s="80" t="str">
        <f t="shared" si="247"/>
        <v/>
      </c>
      <c r="MPN118" s="80" t="str">
        <f t="shared" si="247"/>
        <v/>
      </c>
      <c r="MPO118" s="80" t="str">
        <f t="shared" si="247"/>
        <v/>
      </c>
      <c r="MPP118" s="80" t="str">
        <f t="shared" si="247"/>
        <v/>
      </c>
      <c r="MPQ118" s="80" t="str">
        <f t="shared" si="247"/>
        <v/>
      </c>
      <c r="MPR118" s="80" t="str">
        <f t="shared" si="247"/>
        <v/>
      </c>
      <c r="MPS118" s="80" t="str">
        <f t="shared" si="247"/>
        <v/>
      </c>
      <c r="MPT118" s="80" t="str">
        <f t="shared" si="247"/>
        <v/>
      </c>
      <c r="MPU118" s="80" t="str">
        <f t="shared" si="247"/>
        <v/>
      </c>
      <c r="MPV118" s="80" t="str">
        <f t="shared" si="247"/>
        <v/>
      </c>
      <c r="MPW118" s="80" t="str">
        <f t="shared" si="247"/>
        <v/>
      </c>
      <c r="MPX118" s="80" t="str">
        <f t="shared" si="247"/>
        <v/>
      </c>
      <c r="MPY118" s="80" t="str">
        <f t="shared" si="247"/>
        <v/>
      </c>
      <c r="MPZ118" s="80" t="str">
        <f t="shared" si="247"/>
        <v/>
      </c>
      <c r="MQA118" s="80" t="str">
        <f t="shared" si="247"/>
        <v/>
      </c>
      <c r="MQB118" s="80" t="str">
        <f t="shared" si="247"/>
        <v/>
      </c>
      <c r="MQC118" s="80" t="str">
        <f t="shared" si="247"/>
        <v/>
      </c>
      <c r="MQD118" s="80" t="str">
        <f t="shared" si="247"/>
        <v/>
      </c>
      <c r="MQE118" s="80" t="str">
        <f t="shared" si="247"/>
        <v/>
      </c>
      <c r="MQF118" s="80" t="str">
        <f t="shared" si="247"/>
        <v/>
      </c>
      <c r="MQG118" s="80" t="str">
        <f t="shared" si="247"/>
        <v/>
      </c>
      <c r="MQH118" s="80" t="str">
        <f t="shared" si="247"/>
        <v/>
      </c>
      <c r="MQI118" s="80" t="str">
        <f t="shared" si="247"/>
        <v/>
      </c>
      <c r="MQJ118" s="80" t="str">
        <f t="shared" si="247"/>
        <v/>
      </c>
      <c r="MQK118" s="80" t="str">
        <f t="shared" si="247"/>
        <v/>
      </c>
      <c r="MQL118" s="80" t="str">
        <f t="shared" si="247"/>
        <v/>
      </c>
      <c r="MQM118" s="80" t="str">
        <f t="shared" si="247"/>
        <v/>
      </c>
      <c r="MQN118" s="80" t="str">
        <f t="shared" si="247"/>
        <v/>
      </c>
      <c r="MQO118" s="80" t="str">
        <f t="shared" si="247"/>
        <v/>
      </c>
      <c r="MQP118" s="80" t="str">
        <f t="shared" si="247"/>
        <v/>
      </c>
      <c r="MQQ118" s="80" t="str">
        <f t="shared" si="247"/>
        <v/>
      </c>
      <c r="MQR118" s="80" t="str">
        <f t="shared" si="247"/>
        <v/>
      </c>
      <c r="MQS118" s="80" t="str">
        <f t="shared" si="247"/>
        <v/>
      </c>
      <c r="MQT118" s="80" t="str">
        <f t="shared" si="247"/>
        <v/>
      </c>
      <c r="MQU118" s="80" t="str">
        <f t="shared" si="247"/>
        <v/>
      </c>
      <c r="MQV118" s="80" t="str">
        <f t="shared" si="247"/>
        <v/>
      </c>
      <c r="MQW118" s="80" t="str">
        <f t="shared" si="247"/>
        <v/>
      </c>
      <c r="MQX118" s="80" t="str">
        <f t="shared" si="247"/>
        <v/>
      </c>
      <c r="MQY118" s="80" t="str">
        <f t="shared" ref="MQY118:MTJ118" si="248">IF(ISNUMBER(outYear),MQY69+MQY75+MQY81+MQY115,"")</f>
        <v/>
      </c>
      <c r="MQZ118" s="80" t="str">
        <f t="shared" si="248"/>
        <v/>
      </c>
      <c r="MRA118" s="80" t="str">
        <f t="shared" si="248"/>
        <v/>
      </c>
      <c r="MRB118" s="80" t="str">
        <f t="shared" si="248"/>
        <v/>
      </c>
      <c r="MRC118" s="80" t="str">
        <f t="shared" si="248"/>
        <v/>
      </c>
      <c r="MRD118" s="80" t="str">
        <f t="shared" si="248"/>
        <v/>
      </c>
      <c r="MRE118" s="80" t="str">
        <f t="shared" si="248"/>
        <v/>
      </c>
      <c r="MRF118" s="80" t="str">
        <f t="shared" si="248"/>
        <v/>
      </c>
      <c r="MRG118" s="80" t="str">
        <f t="shared" si="248"/>
        <v/>
      </c>
      <c r="MRH118" s="80" t="str">
        <f t="shared" si="248"/>
        <v/>
      </c>
      <c r="MRI118" s="80" t="str">
        <f t="shared" si="248"/>
        <v/>
      </c>
      <c r="MRJ118" s="80" t="str">
        <f t="shared" si="248"/>
        <v/>
      </c>
      <c r="MRK118" s="80" t="str">
        <f t="shared" si="248"/>
        <v/>
      </c>
      <c r="MRL118" s="80" t="str">
        <f t="shared" si="248"/>
        <v/>
      </c>
      <c r="MRM118" s="80" t="str">
        <f t="shared" si="248"/>
        <v/>
      </c>
      <c r="MRN118" s="80" t="str">
        <f t="shared" si="248"/>
        <v/>
      </c>
      <c r="MRO118" s="80" t="str">
        <f t="shared" si="248"/>
        <v/>
      </c>
      <c r="MRP118" s="80" t="str">
        <f t="shared" si="248"/>
        <v/>
      </c>
      <c r="MRQ118" s="80" t="str">
        <f t="shared" si="248"/>
        <v/>
      </c>
      <c r="MRR118" s="80" t="str">
        <f t="shared" si="248"/>
        <v/>
      </c>
      <c r="MRS118" s="80" t="str">
        <f t="shared" si="248"/>
        <v/>
      </c>
      <c r="MRT118" s="80" t="str">
        <f t="shared" si="248"/>
        <v/>
      </c>
      <c r="MRU118" s="80" t="str">
        <f t="shared" si="248"/>
        <v/>
      </c>
      <c r="MRV118" s="80" t="str">
        <f t="shared" si="248"/>
        <v/>
      </c>
      <c r="MRW118" s="80" t="str">
        <f t="shared" si="248"/>
        <v/>
      </c>
      <c r="MRX118" s="80" t="str">
        <f t="shared" si="248"/>
        <v/>
      </c>
      <c r="MRY118" s="80" t="str">
        <f t="shared" si="248"/>
        <v/>
      </c>
      <c r="MRZ118" s="80" t="str">
        <f t="shared" si="248"/>
        <v/>
      </c>
      <c r="MSA118" s="80" t="str">
        <f t="shared" si="248"/>
        <v/>
      </c>
      <c r="MSB118" s="80" t="str">
        <f t="shared" si="248"/>
        <v/>
      </c>
      <c r="MSC118" s="80" t="str">
        <f t="shared" si="248"/>
        <v/>
      </c>
      <c r="MSD118" s="80" t="str">
        <f t="shared" si="248"/>
        <v/>
      </c>
      <c r="MSE118" s="80" t="str">
        <f t="shared" si="248"/>
        <v/>
      </c>
      <c r="MSF118" s="80" t="str">
        <f t="shared" si="248"/>
        <v/>
      </c>
      <c r="MSG118" s="80" t="str">
        <f t="shared" si="248"/>
        <v/>
      </c>
      <c r="MSH118" s="80" t="str">
        <f t="shared" si="248"/>
        <v/>
      </c>
      <c r="MSI118" s="80" t="str">
        <f t="shared" si="248"/>
        <v/>
      </c>
      <c r="MSJ118" s="80" t="str">
        <f t="shared" si="248"/>
        <v/>
      </c>
      <c r="MSK118" s="80" t="str">
        <f t="shared" si="248"/>
        <v/>
      </c>
      <c r="MSL118" s="80" t="str">
        <f t="shared" si="248"/>
        <v/>
      </c>
      <c r="MSM118" s="80" t="str">
        <f t="shared" si="248"/>
        <v/>
      </c>
      <c r="MSN118" s="80" t="str">
        <f t="shared" si="248"/>
        <v/>
      </c>
      <c r="MSO118" s="80" t="str">
        <f t="shared" si="248"/>
        <v/>
      </c>
      <c r="MSP118" s="80" t="str">
        <f t="shared" si="248"/>
        <v/>
      </c>
      <c r="MSQ118" s="80" t="str">
        <f t="shared" si="248"/>
        <v/>
      </c>
      <c r="MSR118" s="80" t="str">
        <f t="shared" si="248"/>
        <v/>
      </c>
      <c r="MSS118" s="80" t="str">
        <f t="shared" si="248"/>
        <v/>
      </c>
      <c r="MST118" s="80" t="str">
        <f t="shared" si="248"/>
        <v/>
      </c>
      <c r="MSU118" s="80" t="str">
        <f t="shared" si="248"/>
        <v/>
      </c>
      <c r="MSV118" s="80" t="str">
        <f t="shared" si="248"/>
        <v/>
      </c>
      <c r="MSW118" s="80" t="str">
        <f t="shared" si="248"/>
        <v/>
      </c>
      <c r="MSX118" s="80" t="str">
        <f t="shared" si="248"/>
        <v/>
      </c>
      <c r="MSY118" s="80" t="str">
        <f t="shared" si="248"/>
        <v/>
      </c>
      <c r="MSZ118" s="80" t="str">
        <f t="shared" si="248"/>
        <v/>
      </c>
      <c r="MTA118" s="80" t="str">
        <f t="shared" si="248"/>
        <v/>
      </c>
      <c r="MTB118" s="80" t="str">
        <f t="shared" si="248"/>
        <v/>
      </c>
      <c r="MTC118" s="80" t="str">
        <f t="shared" si="248"/>
        <v/>
      </c>
      <c r="MTD118" s="80" t="str">
        <f t="shared" si="248"/>
        <v/>
      </c>
      <c r="MTE118" s="80" t="str">
        <f t="shared" si="248"/>
        <v/>
      </c>
      <c r="MTF118" s="80" t="str">
        <f t="shared" si="248"/>
        <v/>
      </c>
      <c r="MTG118" s="80" t="str">
        <f t="shared" si="248"/>
        <v/>
      </c>
      <c r="MTH118" s="80" t="str">
        <f t="shared" si="248"/>
        <v/>
      </c>
      <c r="MTI118" s="80" t="str">
        <f t="shared" si="248"/>
        <v/>
      </c>
      <c r="MTJ118" s="80" t="str">
        <f t="shared" si="248"/>
        <v/>
      </c>
      <c r="MTK118" s="80" t="str">
        <f t="shared" ref="MTK118:MVV118" si="249">IF(ISNUMBER(outYear),MTK69+MTK75+MTK81+MTK115,"")</f>
        <v/>
      </c>
      <c r="MTL118" s="80" t="str">
        <f t="shared" si="249"/>
        <v/>
      </c>
      <c r="MTM118" s="80" t="str">
        <f t="shared" si="249"/>
        <v/>
      </c>
      <c r="MTN118" s="80" t="str">
        <f t="shared" si="249"/>
        <v/>
      </c>
      <c r="MTO118" s="80" t="str">
        <f t="shared" si="249"/>
        <v/>
      </c>
      <c r="MTP118" s="80" t="str">
        <f t="shared" si="249"/>
        <v/>
      </c>
      <c r="MTQ118" s="80" t="str">
        <f t="shared" si="249"/>
        <v/>
      </c>
      <c r="MTR118" s="80" t="str">
        <f t="shared" si="249"/>
        <v/>
      </c>
      <c r="MTS118" s="80" t="str">
        <f t="shared" si="249"/>
        <v/>
      </c>
      <c r="MTT118" s="80" t="str">
        <f t="shared" si="249"/>
        <v/>
      </c>
      <c r="MTU118" s="80" t="str">
        <f t="shared" si="249"/>
        <v/>
      </c>
      <c r="MTV118" s="80" t="str">
        <f t="shared" si="249"/>
        <v/>
      </c>
      <c r="MTW118" s="80" t="str">
        <f t="shared" si="249"/>
        <v/>
      </c>
      <c r="MTX118" s="80" t="str">
        <f t="shared" si="249"/>
        <v/>
      </c>
      <c r="MTY118" s="80" t="str">
        <f t="shared" si="249"/>
        <v/>
      </c>
      <c r="MTZ118" s="80" t="str">
        <f t="shared" si="249"/>
        <v/>
      </c>
      <c r="MUA118" s="80" t="str">
        <f t="shared" si="249"/>
        <v/>
      </c>
      <c r="MUB118" s="80" t="str">
        <f t="shared" si="249"/>
        <v/>
      </c>
      <c r="MUC118" s="80" t="str">
        <f t="shared" si="249"/>
        <v/>
      </c>
      <c r="MUD118" s="80" t="str">
        <f t="shared" si="249"/>
        <v/>
      </c>
      <c r="MUE118" s="80" t="str">
        <f t="shared" si="249"/>
        <v/>
      </c>
      <c r="MUF118" s="80" t="str">
        <f t="shared" si="249"/>
        <v/>
      </c>
      <c r="MUG118" s="80" t="str">
        <f t="shared" si="249"/>
        <v/>
      </c>
      <c r="MUH118" s="80" t="str">
        <f t="shared" si="249"/>
        <v/>
      </c>
      <c r="MUI118" s="80" t="str">
        <f t="shared" si="249"/>
        <v/>
      </c>
      <c r="MUJ118" s="80" t="str">
        <f t="shared" si="249"/>
        <v/>
      </c>
      <c r="MUK118" s="80" t="str">
        <f t="shared" si="249"/>
        <v/>
      </c>
      <c r="MUL118" s="80" t="str">
        <f t="shared" si="249"/>
        <v/>
      </c>
      <c r="MUM118" s="80" t="str">
        <f t="shared" si="249"/>
        <v/>
      </c>
      <c r="MUN118" s="80" t="str">
        <f t="shared" si="249"/>
        <v/>
      </c>
      <c r="MUO118" s="80" t="str">
        <f t="shared" si="249"/>
        <v/>
      </c>
      <c r="MUP118" s="80" t="str">
        <f t="shared" si="249"/>
        <v/>
      </c>
      <c r="MUQ118" s="80" t="str">
        <f t="shared" si="249"/>
        <v/>
      </c>
      <c r="MUR118" s="80" t="str">
        <f t="shared" si="249"/>
        <v/>
      </c>
      <c r="MUS118" s="80" t="str">
        <f t="shared" si="249"/>
        <v/>
      </c>
      <c r="MUT118" s="80" t="str">
        <f t="shared" si="249"/>
        <v/>
      </c>
      <c r="MUU118" s="80" t="str">
        <f t="shared" si="249"/>
        <v/>
      </c>
      <c r="MUV118" s="80" t="str">
        <f t="shared" si="249"/>
        <v/>
      </c>
      <c r="MUW118" s="80" t="str">
        <f t="shared" si="249"/>
        <v/>
      </c>
      <c r="MUX118" s="80" t="str">
        <f t="shared" si="249"/>
        <v/>
      </c>
      <c r="MUY118" s="80" t="str">
        <f t="shared" si="249"/>
        <v/>
      </c>
      <c r="MUZ118" s="80" t="str">
        <f t="shared" si="249"/>
        <v/>
      </c>
      <c r="MVA118" s="80" t="str">
        <f t="shared" si="249"/>
        <v/>
      </c>
      <c r="MVB118" s="80" t="str">
        <f t="shared" si="249"/>
        <v/>
      </c>
      <c r="MVC118" s="80" t="str">
        <f t="shared" si="249"/>
        <v/>
      </c>
      <c r="MVD118" s="80" t="str">
        <f t="shared" si="249"/>
        <v/>
      </c>
      <c r="MVE118" s="80" t="str">
        <f t="shared" si="249"/>
        <v/>
      </c>
      <c r="MVF118" s="80" t="str">
        <f t="shared" si="249"/>
        <v/>
      </c>
      <c r="MVG118" s="80" t="str">
        <f t="shared" si="249"/>
        <v/>
      </c>
      <c r="MVH118" s="80" t="str">
        <f t="shared" si="249"/>
        <v/>
      </c>
      <c r="MVI118" s="80" t="str">
        <f t="shared" si="249"/>
        <v/>
      </c>
      <c r="MVJ118" s="80" t="str">
        <f t="shared" si="249"/>
        <v/>
      </c>
      <c r="MVK118" s="80" t="str">
        <f t="shared" si="249"/>
        <v/>
      </c>
      <c r="MVL118" s="80" t="str">
        <f t="shared" si="249"/>
        <v/>
      </c>
      <c r="MVM118" s="80" t="str">
        <f t="shared" si="249"/>
        <v/>
      </c>
      <c r="MVN118" s="80" t="str">
        <f t="shared" si="249"/>
        <v/>
      </c>
      <c r="MVO118" s="80" t="str">
        <f t="shared" si="249"/>
        <v/>
      </c>
      <c r="MVP118" s="80" t="str">
        <f t="shared" si="249"/>
        <v/>
      </c>
      <c r="MVQ118" s="80" t="str">
        <f t="shared" si="249"/>
        <v/>
      </c>
      <c r="MVR118" s="80" t="str">
        <f t="shared" si="249"/>
        <v/>
      </c>
      <c r="MVS118" s="80" t="str">
        <f t="shared" si="249"/>
        <v/>
      </c>
      <c r="MVT118" s="80" t="str">
        <f t="shared" si="249"/>
        <v/>
      </c>
      <c r="MVU118" s="80" t="str">
        <f t="shared" si="249"/>
        <v/>
      </c>
      <c r="MVV118" s="80" t="str">
        <f t="shared" si="249"/>
        <v/>
      </c>
      <c r="MVW118" s="80" t="str">
        <f t="shared" ref="MVW118:MYH118" si="250">IF(ISNUMBER(outYear),MVW69+MVW75+MVW81+MVW115,"")</f>
        <v/>
      </c>
      <c r="MVX118" s="80" t="str">
        <f t="shared" si="250"/>
        <v/>
      </c>
      <c r="MVY118" s="80" t="str">
        <f t="shared" si="250"/>
        <v/>
      </c>
      <c r="MVZ118" s="80" t="str">
        <f t="shared" si="250"/>
        <v/>
      </c>
      <c r="MWA118" s="80" t="str">
        <f t="shared" si="250"/>
        <v/>
      </c>
      <c r="MWB118" s="80" t="str">
        <f t="shared" si="250"/>
        <v/>
      </c>
      <c r="MWC118" s="80" t="str">
        <f t="shared" si="250"/>
        <v/>
      </c>
      <c r="MWD118" s="80" t="str">
        <f t="shared" si="250"/>
        <v/>
      </c>
      <c r="MWE118" s="80" t="str">
        <f t="shared" si="250"/>
        <v/>
      </c>
      <c r="MWF118" s="80" t="str">
        <f t="shared" si="250"/>
        <v/>
      </c>
      <c r="MWG118" s="80" t="str">
        <f t="shared" si="250"/>
        <v/>
      </c>
      <c r="MWH118" s="80" t="str">
        <f t="shared" si="250"/>
        <v/>
      </c>
      <c r="MWI118" s="80" t="str">
        <f t="shared" si="250"/>
        <v/>
      </c>
      <c r="MWJ118" s="80" t="str">
        <f t="shared" si="250"/>
        <v/>
      </c>
      <c r="MWK118" s="80" t="str">
        <f t="shared" si="250"/>
        <v/>
      </c>
      <c r="MWL118" s="80" t="str">
        <f t="shared" si="250"/>
        <v/>
      </c>
      <c r="MWM118" s="80" t="str">
        <f t="shared" si="250"/>
        <v/>
      </c>
      <c r="MWN118" s="80" t="str">
        <f t="shared" si="250"/>
        <v/>
      </c>
      <c r="MWO118" s="80" t="str">
        <f t="shared" si="250"/>
        <v/>
      </c>
      <c r="MWP118" s="80" t="str">
        <f t="shared" si="250"/>
        <v/>
      </c>
      <c r="MWQ118" s="80" t="str">
        <f t="shared" si="250"/>
        <v/>
      </c>
      <c r="MWR118" s="80" t="str">
        <f t="shared" si="250"/>
        <v/>
      </c>
      <c r="MWS118" s="80" t="str">
        <f t="shared" si="250"/>
        <v/>
      </c>
      <c r="MWT118" s="80" t="str">
        <f t="shared" si="250"/>
        <v/>
      </c>
      <c r="MWU118" s="80" t="str">
        <f t="shared" si="250"/>
        <v/>
      </c>
      <c r="MWV118" s="80" t="str">
        <f t="shared" si="250"/>
        <v/>
      </c>
      <c r="MWW118" s="80" t="str">
        <f t="shared" si="250"/>
        <v/>
      </c>
      <c r="MWX118" s="80" t="str">
        <f t="shared" si="250"/>
        <v/>
      </c>
      <c r="MWY118" s="80" t="str">
        <f t="shared" si="250"/>
        <v/>
      </c>
      <c r="MWZ118" s="80" t="str">
        <f t="shared" si="250"/>
        <v/>
      </c>
      <c r="MXA118" s="80" t="str">
        <f t="shared" si="250"/>
        <v/>
      </c>
      <c r="MXB118" s="80" t="str">
        <f t="shared" si="250"/>
        <v/>
      </c>
      <c r="MXC118" s="80" t="str">
        <f t="shared" si="250"/>
        <v/>
      </c>
      <c r="MXD118" s="80" t="str">
        <f t="shared" si="250"/>
        <v/>
      </c>
      <c r="MXE118" s="80" t="str">
        <f t="shared" si="250"/>
        <v/>
      </c>
      <c r="MXF118" s="80" t="str">
        <f t="shared" si="250"/>
        <v/>
      </c>
      <c r="MXG118" s="80" t="str">
        <f t="shared" si="250"/>
        <v/>
      </c>
      <c r="MXH118" s="80" t="str">
        <f t="shared" si="250"/>
        <v/>
      </c>
      <c r="MXI118" s="80" t="str">
        <f t="shared" si="250"/>
        <v/>
      </c>
      <c r="MXJ118" s="80" t="str">
        <f t="shared" si="250"/>
        <v/>
      </c>
      <c r="MXK118" s="80" t="str">
        <f t="shared" si="250"/>
        <v/>
      </c>
      <c r="MXL118" s="80" t="str">
        <f t="shared" si="250"/>
        <v/>
      </c>
      <c r="MXM118" s="80" t="str">
        <f t="shared" si="250"/>
        <v/>
      </c>
      <c r="MXN118" s="80" t="str">
        <f t="shared" si="250"/>
        <v/>
      </c>
      <c r="MXO118" s="80" t="str">
        <f t="shared" si="250"/>
        <v/>
      </c>
      <c r="MXP118" s="80" t="str">
        <f t="shared" si="250"/>
        <v/>
      </c>
      <c r="MXQ118" s="80" t="str">
        <f t="shared" si="250"/>
        <v/>
      </c>
      <c r="MXR118" s="80" t="str">
        <f t="shared" si="250"/>
        <v/>
      </c>
      <c r="MXS118" s="80" t="str">
        <f t="shared" si="250"/>
        <v/>
      </c>
      <c r="MXT118" s="80" t="str">
        <f t="shared" si="250"/>
        <v/>
      </c>
      <c r="MXU118" s="80" t="str">
        <f t="shared" si="250"/>
        <v/>
      </c>
      <c r="MXV118" s="80" t="str">
        <f t="shared" si="250"/>
        <v/>
      </c>
      <c r="MXW118" s="80" t="str">
        <f t="shared" si="250"/>
        <v/>
      </c>
      <c r="MXX118" s="80" t="str">
        <f t="shared" si="250"/>
        <v/>
      </c>
      <c r="MXY118" s="80" t="str">
        <f t="shared" si="250"/>
        <v/>
      </c>
      <c r="MXZ118" s="80" t="str">
        <f t="shared" si="250"/>
        <v/>
      </c>
      <c r="MYA118" s="80" t="str">
        <f t="shared" si="250"/>
        <v/>
      </c>
      <c r="MYB118" s="80" t="str">
        <f t="shared" si="250"/>
        <v/>
      </c>
      <c r="MYC118" s="80" t="str">
        <f t="shared" si="250"/>
        <v/>
      </c>
      <c r="MYD118" s="80" t="str">
        <f t="shared" si="250"/>
        <v/>
      </c>
      <c r="MYE118" s="80" t="str">
        <f t="shared" si="250"/>
        <v/>
      </c>
      <c r="MYF118" s="80" t="str">
        <f t="shared" si="250"/>
        <v/>
      </c>
      <c r="MYG118" s="80" t="str">
        <f t="shared" si="250"/>
        <v/>
      </c>
      <c r="MYH118" s="80" t="str">
        <f t="shared" si="250"/>
        <v/>
      </c>
      <c r="MYI118" s="80" t="str">
        <f t="shared" ref="MYI118:NAT118" si="251">IF(ISNUMBER(outYear),MYI69+MYI75+MYI81+MYI115,"")</f>
        <v/>
      </c>
      <c r="MYJ118" s="80" t="str">
        <f t="shared" si="251"/>
        <v/>
      </c>
      <c r="MYK118" s="80" t="str">
        <f t="shared" si="251"/>
        <v/>
      </c>
      <c r="MYL118" s="80" t="str">
        <f t="shared" si="251"/>
        <v/>
      </c>
      <c r="MYM118" s="80" t="str">
        <f t="shared" si="251"/>
        <v/>
      </c>
      <c r="MYN118" s="80" t="str">
        <f t="shared" si="251"/>
        <v/>
      </c>
      <c r="MYO118" s="80" t="str">
        <f t="shared" si="251"/>
        <v/>
      </c>
      <c r="MYP118" s="80" t="str">
        <f t="shared" si="251"/>
        <v/>
      </c>
      <c r="MYQ118" s="80" t="str">
        <f t="shared" si="251"/>
        <v/>
      </c>
      <c r="MYR118" s="80" t="str">
        <f t="shared" si="251"/>
        <v/>
      </c>
      <c r="MYS118" s="80" t="str">
        <f t="shared" si="251"/>
        <v/>
      </c>
      <c r="MYT118" s="80" t="str">
        <f t="shared" si="251"/>
        <v/>
      </c>
      <c r="MYU118" s="80" t="str">
        <f t="shared" si="251"/>
        <v/>
      </c>
      <c r="MYV118" s="80" t="str">
        <f t="shared" si="251"/>
        <v/>
      </c>
      <c r="MYW118" s="80" t="str">
        <f t="shared" si="251"/>
        <v/>
      </c>
      <c r="MYX118" s="80" t="str">
        <f t="shared" si="251"/>
        <v/>
      </c>
      <c r="MYY118" s="80" t="str">
        <f t="shared" si="251"/>
        <v/>
      </c>
      <c r="MYZ118" s="80" t="str">
        <f t="shared" si="251"/>
        <v/>
      </c>
      <c r="MZA118" s="80" t="str">
        <f t="shared" si="251"/>
        <v/>
      </c>
      <c r="MZB118" s="80" t="str">
        <f t="shared" si="251"/>
        <v/>
      </c>
      <c r="MZC118" s="80" t="str">
        <f t="shared" si="251"/>
        <v/>
      </c>
      <c r="MZD118" s="80" t="str">
        <f t="shared" si="251"/>
        <v/>
      </c>
      <c r="MZE118" s="80" t="str">
        <f t="shared" si="251"/>
        <v/>
      </c>
      <c r="MZF118" s="80" t="str">
        <f t="shared" si="251"/>
        <v/>
      </c>
      <c r="MZG118" s="80" t="str">
        <f t="shared" si="251"/>
        <v/>
      </c>
      <c r="MZH118" s="80" t="str">
        <f t="shared" si="251"/>
        <v/>
      </c>
      <c r="MZI118" s="80" t="str">
        <f t="shared" si="251"/>
        <v/>
      </c>
      <c r="MZJ118" s="80" t="str">
        <f t="shared" si="251"/>
        <v/>
      </c>
      <c r="MZK118" s="80" t="str">
        <f t="shared" si="251"/>
        <v/>
      </c>
      <c r="MZL118" s="80" t="str">
        <f t="shared" si="251"/>
        <v/>
      </c>
      <c r="MZM118" s="80" t="str">
        <f t="shared" si="251"/>
        <v/>
      </c>
      <c r="MZN118" s="80" t="str">
        <f t="shared" si="251"/>
        <v/>
      </c>
      <c r="MZO118" s="80" t="str">
        <f t="shared" si="251"/>
        <v/>
      </c>
      <c r="MZP118" s="80" t="str">
        <f t="shared" si="251"/>
        <v/>
      </c>
      <c r="MZQ118" s="80" t="str">
        <f t="shared" si="251"/>
        <v/>
      </c>
      <c r="MZR118" s="80" t="str">
        <f t="shared" si="251"/>
        <v/>
      </c>
      <c r="MZS118" s="80" t="str">
        <f t="shared" si="251"/>
        <v/>
      </c>
      <c r="MZT118" s="80" t="str">
        <f t="shared" si="251"/>
        <v/>
      </c>
      <c r="MZU118" s="80" t="str">
        <f t="shared" si="251"/>
        <v/>
      </c>
      <c r="MZV118" s="80" t="str">
        <f t="shared" si="251"/>
        <v/>
      </c>
      <c r="MZW118" s="80" t="str">
        <f t="shared" si="251"/>
        <v/>
      </c>
      <c r="MZX118" s="80" t="str">
        <f t="shared" si="251"/>
        <v/>
      </c>
      <c r="MZY118" s="80" t="str">
        <f t="shared" si="251"/>
        <v/>
      </c>
      <c r="MZZ118" s="80" t="str">
        <f t="shared" si="251"/>
        <v/>
      </c>
      <c r="NAA118" s="80" t="str">
        <f t="shared" si="251"/>
        <v/>
      </c>
      <c r="NAB118" s="80" t="str">
        <f t="shared" si="251"/>
        <v/>
      </c>
      <c r="NAC118" s="80" t="str">
        <f t="shared" si="251"/>
        <v/>
      </c>
      <c r="NAD118" s="80" t="str">
        <f t="shared" si="251"/>
        <v/>
      </c>
      <c r="NAE118" s="80" t="str">
        <f t="shared" si="251"/>
        <v/>
      </c>
      <c r="NAF118" s="80" t="str">
        <f t="shared" si="251"/>
        <v/>
      </c>
      <c r="NAG118" s="80" t="str">
        <f t="shared" si="251"/>
        <v/>
      </c>
      <c r="NAH118" s="80" t="str">
        <f t="shared" si="251"/>
        <v/>
      </c>
      <c r="NAI118" s="80" t="str">
        <f t="shared" si="251"/>
        <v/>
      </c>
      <c r="NAJ118" s="80" t="str">
        <f t="shared" si="251"/>
        <v/>
      </c>
      <c r="NAK118" s="80" t="str">
        <f t="shared" si="251"/>
        <v/>
      </c>
      <c r="NAL118" s="80" t="str">
        <f t="shared" si="251"/>
        <v/>
      </c>
      <c r="NAM118" s="80" t="str">
        <f t="shared" si="251"/>
        <v/>
      </c>
      <c r="NAN118" s="80" t="str">
        <f t="shared" si="251"/>
        <v/>
      </c>
      <c r="NAO118" s="80" t="str">
        <f t="shared" si="251"/>
        <v/>
      </c>
      <c r="NAP118" s="80" t="str">
        <f t="shared" si="251"/>
        <v/>
      </c>
      <c r="NAQ118" s="80" t="str">
        <f t="shared" si="251"/>
        <v/>
      </c>
      <c r="NAR118" s="80" t="str">
        <f t="shared" si="251"/>
        <v/>
      </c>
      <c r="NAS118" s="80" t="str">
        <f t="shared" si="251"/>
        <v/>
      </c>
      <c r="NAT118" s="80" t="str">
        <f t="shared" si="251"/>
        <v/>
      </c>
      <c r="NAU118" s="80" t="str">
        <f t="shared" ref="NAU118:NDF118" si="252">IF(ISNUMBER(outYear),NAU69+NAU75+NAU81+NAU115,"")</f>
        <v/>
      </c>
      <c r="NAV118" s="80" t="str">
        <f t="shared" si="252"/>
        <v/>
      </c>
      <c r="NAW118" s="80" t="str">
        <f t="shared" si="252"/>
        <v/>
      </c>
      <c r="NAX118" s="80" t="str">
        <f t="shared" si="252"/>
        <v/>
      </c>
      <c r="NAY118" s="80" t="str">
        <f t="shared" si="252"/>
        <v/>
      </c>
      <c r="NAZ118" s="80" t="str">
        <f t="shared" si="252"/>
        <v/>
      </c>
      <c r="NBA118" s="80" t="str">
        <f t="shared" si="252"/>
        <v/>
      </c>
      <c r="NBB118" s="80" t="str">
        <f t="shared" si="252"/>
        <v/>
      </c>
      <c r="NBC118" s="80" t="str">
        <f t="shared" si="252"/>
        <v/>
      </c>
      <c r="NBD118" s="80" t="str">
        <f t="shared" si="252"/>
        <v/>
      </c>
      <c r="NBE118" s="80" t="str">
        <f t="shared" si="252"/>
        <v/>
      </c>
      <c r="NBF118" s="80" t="str">
        <f t="shared" si="252"/>
        <v/>
      </c>
      <c r="NBG118" s="80" t="str">
        <f t="shared" si="252"/>
        <v/>
      </c>
      <c r="NBH118" s="80" t="str">
        <f t="shared" si="252"/>
        <v/>
      </c>
      <c r="NBI118" s="80" t="str">
        <f t="shared" si="252"/>
        <v/>
      </c>
      <c r="NBJ118" s="80" t="str">
        <f t="shared" si="252"/>
        <v/>
      </c>
      <c r="NBK118" s="80" t="str">
        <f t="shared" si="252"/>
        <v/>
      </c>
      <c r="NBL118" s="80" t="str">
        <f t="shared" si="252"/>
        <v/>
      </c>
      <c r="NBM118" s="80" t="str">
        <f t="shared" si="252"/>
        <v/>
      </c>
      <c r="NBN118" s="80" t="str">
        <f t="shared" si="252"/>
        <v/>
      </c>
      <c r="NBO118" s="80" t="str">
        <f t="shared" si="252"/>
        <v/>
      </c>
      <c r="NBP118" s="80" t="str">
        <f t="shared" si="252"/>
        <v/>
      </c>
      <c r="NBQ118" s="80" t="str">
        <f t="shared" si="252"/>
        <v/>
      </c>
      <c r="NBR118" s="80" t="str">
        <f t="shared" si="252"/>
        <v/>
      </c>
      <c r="NBS118" s="80" t="str">
        <f t="shared" si="252"/>
        <v/>
      </c>
      <c r="NBT118" s="80" t="str">
        <f t="shared" si="252"/>
        <v/>
      </c>
      <c r="NBU118" s="80" t="str">
        <f t="shared" si="252"/>
        <v/>
      </c>
      <c r="NBV118" s="80" t="str">
        <f t="shared" si="252"/>
        <v/>
      </c>
      <c r="NBW118" s="80" t="str">
        <f t="shared" si="252"/>
        <v/>
      </c>
      <c r="NBX118" s="80" t="str">
        <f t="shared" si="252"/>
        <v/>
      </c>
      <c r="NBY118" s="80" t="str">
        <f t="shared" si="252"/>
        <v/>
      </c>
      <c r="NBZ118" s="80" t="str">
        <f t="shared" si="252"/>
        <v/>
      </c>
      <c r="NCA118" s="80" t="str">
        <f t="shared" si="252"/>
        <v/>
      </c>
      <c r="NCB118" s="80" t="str">
        <f t="shared" si="252"/>
        <v/>
      </c>
      <c r="NCC118" s="80" t="str">
        <f t="shared" si="252"/>
        <v/>
      </c>
      <c r="NCD118" s="80" t="str">
        <f t="shared" si="252"/>
        <v/>
      </c>
      <c r="NCE118" s="80" t="str">
        <f t="shared" si="252"/>
        <v/>
      </c>
      <c r="NCF118" s="80" t="str">
        <f t="shared" si="252"/>
        <v/>
      </c>
      <c r="NCG118" s="80" t="str">
        <f t="shared" si="252"/>
        <v/>
      </c>
      <c r="NCH118" s="80" t="str">
        <f t="shared" si="252"/>
        <v/>
      </c>
      <c r="NCI118" s="80" t="str">
        <f t="shared" si="252"/>
        <v/>
      </c>
      <c r="NCJ118" s="80" t="str">
        <f t="shared" si="252"/>
        <v/>
      </c>
      <c r="NCK118" s="80" t="str">
        <f t="shared" si="252"/>
        <v/>
      </c>
      <c r="NCL118" s="80" t="str">
        <f t="shared" si="252"/>
        <v/>
      </c>
      <c r="NCM118" s="80" t="str">
        <f t="shared" si="252"/>
        <v/>
      </c>
      <c r="NCN118" s="80" t="str">
        <f t="shared" si="252"/>
        <v/>
      </c>
      <c r="NCO118" s="80" t="str">
        <f t="shared" si="252"/>
        <v/>
      </c>
      <c r="NCP118" s="80" t="str">
        <f t="shared" si="252"/>
        <v/>
      </c>
      <c r="NCQ118" s="80" t="str">
        <f t="shared" si="252"/>
        <v/>
      </c>
      <c r="NCR118" s="80" t="str">
        <f t="shared" si="252"/>
        <v/>
      </c>
      <c r="NCS118" s="80" t="str">
        <f t="shared" si="252"/>
        <v/>
      </c>
      <c r="NCT118" s="80" t="str">
        <f t="shared" si="252"/>
        <v/>
      </c>
      <c r="NCU118" s="80" t="str">
        <f t="shared" si="252"/>
        <v/>
      </c>
      <c r="NCV118" s="80" t="str">
        <f t="shared" si="252"/>
        <v/>
      </c>
      <c r="NCW118" s="80" t="str">
        <f t="shared" si="252"/>
        <v/>
      </c>
      <c r="NCX118" s="80" t="str">
        <f t="shared" si="252"/>
        <v/>
      </c>
      <c r="NCY118" s="80" t="str">
        <f t="shared" si="252"/>
        <v/>
      </c>
      <c r="NCZ118" s="80" t="str">
        <f t="shared" si="252"/>
        <v/>
      </c>
      <c r="NDA118" s="80" t="str">
        <f t="shared" si="252"/>
        <v/>
      </c>
      <c r="NDB118" s="80" t="str">
        <f t="shared" si="252"/>
        <v/>
      </c>
      <c r="NDC118" s="80" t="str">
        <f t="shared" si="252"/>
        <v/>
      </c>
      <c r="NDD118" s="80" t="str">
        <f t="shared" si="252"/>
        <v/>
      </c>
      <c r="NDE118" s="80" t="str">
        <f t="shared" si="252"/>
        <v/>
      </c>
      <c r="NDF118" s="80" t="str">
        <f t="shared" si="252"/>
        <v/>
      </c>
      <c r="NDG118" s="80" t="str">
        <f t="shared" ref="NDG118:NFR118" si="253">IF(ISNUMBER(outYear),NDG69+NDG75+NDG81+NDG115,"")</f>
        <v/>
      </c>
      <c r="NDH118" s="80" t="str">
        <f t="shared" si="253"/>
        <v/>
      </c>
      <c r="NDI118" s="80" t="str">
        <f t="shared" si="253"/>
        <v/>
      </c>
      <c r="NDJ118" s="80" t="str">
        <f t="shared" si="253"/>
        <v/>
      </c>
      <c r="NDK118" s="80" t="str">
        <f t="shared" si="253"/>
        <v/>
      </c>
      <c r="NDL118" s="80" t="str">
        <f t="shared" si="253"/>
        <v/>
      </c>
      <c r="NDM118" s="80" t="str">
        <f t="shared" si="253"/>
        <v/>
      </c>
      <c r="NDN118" s="80" t="str">
        <f t="shared" si="253"/>
        <v/>
      </c>
      <c r="NDO118" s="80" t="str">
        <f t="shared" si="253"/>
        <v/>
      </c>
      <c r="NDP118" s="80" t="str">
        <f t="shared" si="253"/>
        <v/>
      </c>
      <c r="NDQ118" s="80" t="str">
        <f t="shared" si="253"/>
        <v/>
      </c>
      <c r="NDR118" s="80" t="str">
        <f t="shared" si="253"/>
        <v/>
      </c>
      <c r="NDS118" s="80" t="str">
        <f t="shared" si="253"/>
        <v/>
      </c>
      <c r="NDT118" s="80" t="str">
        <f t="shared" si="253"/>
        <v/>
      </c>
      <c r="NDU118" s="80" t="str">
        <f t="shared" si="253"/>
        <v/>
      </c>
      <c r="NDV118" s="80" t="str">
        <f t="shared" si="253"/>
        <v/>
      </c>
      <c r="NDW118" s="80" t="str">
        <f t="shared" si="253"/>
        <v/>
      </c>
      <c r="NDX118" s="80" t="str">
        <f t="shared" si="253"/>
        <v/>
      </c>
      <c r="NDY118" s="80" t="str">
        <f t="shared" si="253"/>
        <v/>
      </c>
      <c r="NDZ118" s="80" t="str">
        <f t="shared" si="253"/>
        <v/>
      </c>
      <c r="NEA118" s="80" t="str">
        <f t="shared" si="253"/>
        <v/>
      </c>
      <c r="NEB118" s="80" t="str">
        <f t="shared" si="253"/>
        <v/>
      </c>
      <c r="NEC118" s="80" t="str">
        <f t="shared" si="253"/>
        <v/>
      </c>
      <c r="NED118" s="80" t="str">
        <f t="shared" si="253"/>
        <v/>
      </c>
      <c r="NEE118" s="80" t="str">
        <f t="shared" si="253"/>
        <v/>
      </c>
      <c r="NEF118" s="80" t="str">
        <f t="shared" si="253"/>
        <v/>
      </c>
      <c r="NEG118" s="80" t="str">
        <f t="shared" si="253"/>
        <v/>
      </c>
      <c r="NEH118" s="80" t="str">
        <f t="shared" si="253"/>
        <v/>
      </c>
      <c r="NEI118" s="80" t="str">
        <f t="shared" si="253"/>
        <v/>
      </c>
      <c r="NEJ118" s="80" t="str">
        <f t="shared" si="253"/>
        <v/>
      </c>
      <c r="NEK118" s="80" t="str">
        <f t="shared" si="253"/>
        <v/>
      </c>
      <c r="NEL118" s="80" t="str">
        <f t="shared" si="253"/>
        <v/>
      </c>
      <c r="NEM118" s="80" t="str">
        <f t="shared" si="253"/>
        <v/>
      </c>
      <c r="NEN118" s="80" t="str">
        <f t="shared" si="253"/>
        <v/>
      </c>
      <c r="NEO118" s="80" t="str">
        <f t="shared" si="253"/>
        <v/>
      </c>
      <c r="NEP118" s="80" t="str">
        <f t="shared" si="253"/>
        <v/>
      </c>
      <c r="NEQ118" s="80" t="str">
        <f t="shared" si="253"/>
        <v/>
      </c>
      <c r="NER118" s="80" t="str">
        <f t="shared" si="253"/>
        <v/>
      </c>
      <c r="NES118" s="80" t="str">
        <f t="shared" si="253"/>
        <v/>
      </c>
      <c r="NET118" s="80" t="str">
        <f t="shared" si="253"/>
        <v/>
      </c>
      <c r="NEU118" s="80" t="str">
        <f t="shared" si="253"/>
        <v/>
      </c>
      <c r="NEV118" s="80" t="str">
        <f t="shared" si="253"/>
        <v/>
      </c>
      <c r="NEW118" s="80" t="str">
        <f t="shared" si="253"/>
        <v/>
      </c>
      <c r="NEX118" s="80" t="str">
        <f t="shared" si="253"/>
        <v/>
      </c>
      <c r="NEY118" s="80" t="str">
        <f t="shared" si="253"/>
        <v/>
      </c>
      <c r="NEZ118" s="80" t="str">
        <f t="shared" si="253"/>
        <v/>
      </c>
      <c r="NFA118" s="80" t="str">
        <f t="shared" si="253"/>
        <v/>
      </c>
      <c r="NFB118" s="80" t="str">
        <f t="shared" si="253"/>
        <v/>
      </c>
      <c r="NFC118" s="80" t="str">
        <f t="shared" si="253"/>
        <v/>
      </c>
      <c r="NFD118" s="80" t="str">
        <f t="shared" si="253"/>
        <v/>
      </c>
      <c r="NFE118" s="80" t="str">
        <f t="shared" si="253"/>
        <v/>
      </c>
      <c r="NFF118" s="80" t="str">
        <f t="shared" si="253"/>
        <v/>
      </c>
      <c r="NFG118" s="80" t="str">
        <f t="shared" si="253"/>
        <v/>
      </c>
      <c r="NFH118" s="80" t="str">
        <f t="shared" si="253"/>
        <v/>
      </c>
      <c r="NFI118" s="80" t="str">
        <f t="shared" si="253"/>
        <v/>
      </c>
      <c r="NFJ118" s="80" t="str">
        <f t="shared" si="253"/>
        <v/>
      </c>
      <c r="NFK118" s="80" t="str">
        <f t="shared" si="253"/>
        <v/>
      </c>
      <c r="NFL118" s="80" t="str">
        <f t="shared" si="253"/>
        <v/>
      </c>
      <c r="NFM118" s="80" t="str">
        <f t="shared" si="253"/>
        <v/>
      </c>
      <c r="NFN118" s="80" t="str">
        <f t="shared" si="253"/>
        <v/>
      </c>
      <c r="NFO118" s="80" t="str">
        <f t="shared" si="253"/>
        <v/>
      </c>
      <c r="NFP118" s="80" t="str">
        <f t="shared" si="253"/>
        <v/>
      </c>
      <c r="NFQ118" s="80" t="str">
        <f t="shared" si="253"/>
        <v/>
      </c>
      <c r="NFR118" s="80" t="str">
        <f t="shared" si="253"/>
        <v/>
      </c>
      <c r="NFS118" s="80" t="str">
        <f t="shared" ref="NFS118:NID118" si="254">IF(ISNUMBER(outYear),NFS69+NFS75+NFS81+NFS115,"")</f>
        <v/>
      </c>
      <c r="NFT118" s="80" t="str">
        <f t="shared" si="254"/>
        <v/>
      </c>
      <c r="NFU118" s="80" t="str">
        <f t="shared" si="254"/>
        <v/>
      </c>
      <c r="NFV118" s="80" t="str">
        <f t="shared" si="254"/>
        <v/>
      </c>
      <c r="NFW118" s="80" t="str">
        <f t="shared" si="254"/>
        <v/>
      </c>
      <c r="NFX118" s="80" t="str">
        <f t="shared" si="254"/>
        <v/>
      </c>
      <c r="NFY118" s="80" t="str">
        <f t="shared" si="254"/>
        <v/>
      </c>
      <c r="NFZ118" s="80" t="str">
        <f t="shared" si="254"/>
        <v/>
      </c>
      <c r="NGA118" s="80" t="str">
        <f t="shared" si="254"/>
        <v/>
      </c>
      <c r="NGB118" s="80" t="str">
        <f t="shared" si="254"/>
        <v/>
      </c>
      <c r="NGC118" s="80" t="str">
        <f t="shared" si="254"/>
        <v/>
      </c>
      <c r="NGD118" s="80" t="str">
        <f t="shared" si="254"/>
        <v/>
      </c>
      <c r="NGE118" s="80" t="str">
        <f t="shared" si="254"/>
        <v/>
      </c>
      <c r="NGF118" s="80" t="str">
        <f t="shared" si="254"/>
        <v/>
      </c>
      <c r="NGG118" s="80" t="str">
        <f t="shared" si="254"/>
        <v/>
      </c>
      <c r="NGH118" s="80" t="str">
        <f t="shared" si="254"/>
        <v/>
      </c>
      <c r="NGI118" s="80" t="str">
        <f t="shared" si="254"/>
        <v/>
      </c>
      <c r="NGJ118" s="80" t="str">
        <f t="shared" si="254"/>
        <v/>
      </c>
      <c r="NGK118" s="80" t="str">
        <f t="shared" si="254"/>
        <v/>
      </c>
      <c r="NGL118" s="80" t="str">
        <f t="shared" si="254"/>
        <v/>
      </c>
      <c r="NGM118" s="80" t="str">
        <f t="shared" si="254"/>
        <v/>
      </c>
      <c r="NGN118" s="80" t="str">
        <f t="shared" si="254"/>
        <v/>
      </c>
      <c r="NGO118" s="80" t="str">
        <f t="shared" si="254"/>
        <v/>
      </c>
      <c r="NGP118" s="80" t="str">
        <f t="shared" si="254"/>
        <v/>
      </c>
      <c r="NGQ118" s="80" t="str">
        <f t="shared" si="254"/>
        <v/>
      </c>
      <c r="NGR118" s="80" t="str">
        <f t="shared" si="254"/>
        <v/>
      </c>
      <c r="NGS118" s="80" t="str">
        <f t="shared" si="254"/>
        <v/>
      </c>
      <c r="NGT118" s="80" t="str">
        <f t="shared" si="254"/>
        <v/>
      </c>
      <c r="NGU118" s="80" t="str">
        <f t="shared" si="254"/>
        <v/>
      </c>
      <c r="NGV118" s="80" t="str">
        <f t="shared" si="254"/>
        <v/>
      </c>
      <c r="NGW118" s="80" t="str">
        <f t="shared" si="254"/>
        <v/>
      </c>
      <c r="NGX118" s="80" t="str">
        <f t="shared" si="254"/>
        <v/>
      </c>
      <c r="NGY118" s="80" t="str">
        <f t="shared" si="254"/>
        <v/>
      </c>
      <c r="NGZ118" s="80" t="str">
        <f t="shared" si="254"/>
        <v/>
      </c>
      <c r="NHA118" s="80" t="str">
        <f t="shared" si="254"/>
        <v/>
      </c>
      <c r="NHB118" s="80" t="str">
        <f t="shared" si="254"/>
        <v/>
      </c>
      <c r="NHC118" s="80" t="str">
        <f t="shared" si="254"/>
        <v/>
      </c>
      <c r="NHD118" s="80" t="str">
        <f t="shared" si="254"/>
        <v/>
      </c>
      <c r="NHE118" s="80" t="str">
        <f t="shared" si="254"/>
        <v/>
      </c>
      <c r="NHF118" s="80" t="str">
        <f t="shared" si="254"/>
        <v/>
      </c>
      <c r="NHG118" s="80" t="str">
        <f t="shared" si="254"/>
        <v/>
      </c>
      <c r="NHH118" s="80" t="str">
        <f t="shared" si="254"/>
        <v/>
      </c>
      <c r="NHI118" s="80" t="str">
        <f t="shared" si="254"/>
        <v/>
      </c>
      <c r="NHJ118" s="80" t="str">
        <f t="shared" si="254"/>
        <v/>
      </c>
      <c r="NHK118" s="80" t="str">
        <f t="shared" si="254"/>
        <v/>
      </c>
      <c r="NHL118" s="80" t="str">
        <f t="shared" si="254"/>
        <v/>
      </c>
      <c r="NHM118" s="80" t="str">
        <f t="shared" si="254"/>
        <v/>
      </c>
      <c r="NHN118" s="80" t="str">
        <f t="shared" si="254"/>
        <v/>
      </c>
      <c r="NHO118" s="80" t="str">
        <f t="shared" si="254"/>
        <v/>
      </c>
      <c r="NHP118" s="80" t="str">
        <f t="shared" si="254"/>
        <v/>
      </c>
      <c r="NHQ118" s="80" t="str">
        <f t="shared" si="254"/>
        <v/>
      </c>
      <c r="NHR118" s="80" t="str">
        <f t="shared" si="254"/>
        <v/>
      </c>
      <c r="NHS118" s="80" t="str">
        <f t="shared" si="254"/>
        <v/>
      </c>
      <c r="NHT118" s="80" t="str">
        <f t="shared" si="254"/>
        <v/>
      </c>
      <c r="NHU118" s="80" t="str">
        <f t="shared" si="254"/>
        <v/>
      </c>
      <c r="NHV118" s="80" t="str">
        <f t="shared" si="254"/>
        <v/>
      </c>
      <c r="NHW118" s="80" t="str">
        <f t="shared" si="254"/>
        <v/>
      </c>
      <c r="NHX118" s="80" t="str">
        <f t="shared" si="254"/>
        <v/>
      </c>
      <c r="NHY118" s="80" t="str">
        <f t="shared" si="254"/>
        <v/>
      </c>
      <c r="NHZ118" s="80" t="str">
        <f t="shared" si="254"/>
        <v/>
      </c>
      <c r="NIA118" s="80" t="str">
        <f t="shared" si="254"/>
        <v/>
      </c>
      <c r="NIB118" s="80" t="str">
        <f t="shared" si="254"/>
        <v/>
      </c>
      <c r="NIC118" s="80" t="str">
        <f t="shared" si="254"/>
        <v/>
      </c>
      <c r="NID118" s="80" t="str">
        <f t="shared" si="254"/>
        <v/>
      </c>
      <c r="NIE118" s="80" t="str">
        <f t="shared" ref="NIE118:NKP118" si="255">IF(ISNUMBER(outYear),NIE69+NIE75+NIE81+NIE115,"")</f>
        <v/>
      </c>
      <c r="NIF118" s="80" t="str">
        <f t="shared" si="255"/>
        <v/>
      </c>
      <c r="NIG118" s="80" t="str">
        <f t="shared" si="255"/>
        <v/>
      </c>
      <c r="NIH118" s="80" t="str">
        <f t="shared" si="255"/>
        <v/>
      </c>
      <c r="NII118" s="80" t="str">
        <f t="shared" si="255"/>
        <v/>
      </c>
      <c r="NIJ118" s="80" t="str">
        <f t="shared" si="255"/>
        <v/>
      </c>
      <c r="NIK118" s="80" t="str">
        <f t="shared" si="255"/>
        <v/>
      </c>
      <c r="NIL118" s="80" t="str">
        <f t="shared" si="255"/>
        <v/>
      </c>
      <c r="NIM118" s="80" t="str">
        <f t="shared" si="255"/>
        <v/>
      </c>
      <c r="NIN118" s="80" t="str">
        <f t="shared" si="255"/>
        <v/>
      </c>
      <c r="NIO118" s="80" t="str">
        <f t="shared" si="255"/>
        <v/>
      </c>
      <c r="NIP118" s="80" t="str">
        <f t="shared" si="255"/>
        <v/>
      </c>
      <c r="NIQ118" s="80" t="str">
        <f t="shared" si="255"/>
        <v/>
      </c>
      <c r="NIR118" s="80" t="str">
        <f t="shared" si="255"/>
        <v/>
      </c>
      <c r="NIS118" s="80" t="str">
        <f t="shared" si="255"/>
        <v/>
      </c>
      <c r="NIT118" s="80" t="str">
        <f t="shared" si="255"/>
        <v/>
      </c>
      <c r="NIU118" s="80" t="str">
        <f t="shared" si="255"/>
        <v/>
      </c>
      <c r="NIV118" s="80" t="str">
        <f t="shared" si="255"/>
        <v/>
      </c>
      <c r="NIW118" s="80" t="str">
        <f t="shared" si="255"/>
        <v/>
      </c>
      <c r="NIX118" s="80" t="str">
        <f t="shared" si="255"/>
        <v/>
      </c>
      <c r="NIY118" s="80" t="str">
        <f t="shared" si="255"/>
        <v/>
      </c>
      <c r="NIZ118" s="80" t="str">
        <f t="shared" si="255"/>
        <v/>
      </c>
      <c r="NJA118" s="80" t="str">
        <f t="shared" si="255"/>
        <v/>
      </c>
      <c r="NJB118" s="80" t="str">
        <f t="shared" si="255"/>
        <v/>
      </c>
      <c r="NJC118" s="80" t="str">
        <f t="shared" si="255"/>
        <v/>
      </c>
      <c r="NJD118" s="80" t="str">
        <f t="shared" si="255"/>
        <v/>
      </c>
      <c r="NJE118" s="80" t="str">
        <f t="shared" si="255"/>
        <v/>
      </c>
      <c r="NJF118" s="80" t="str">
        <f t="shared" si="255"/>
        <v/>
      </c>
      <c r="NJG118" s="80" t="str">
        <f t="shared" si="255"/>
        <v/>
      </c>
      <c r="NJH118" s="80" t="str">
        <f t="shared" si="255"/>
        <v/>
      </c>
      <c r="NJI118" s="80" t="str">
        <f t="shared" si="255"/>
        <v/>
      </c>
      <c r="NJJ118" s="80" t="str">
        <f t="shared" si="255"/>
        <v/>
      </c>
      <c r="NJK118" s="80" t="str">
        <f t="shared" si="255"/>
        <v/>
      </c>
      <c r="NJL118" s="80" t="str">
        <f t="shared" si="255"/>
        <v/>
      </c>
      <c r="NJM118" s="80" t="str">
        <f t="shared" si="255"/>
        <v/>
      </c>
      <c r="NJN118" s="80" t="str">
        <f t="shared" si="255"/>
        <v/>
      </c>
      <c r="NJO118" s="80" t="str">
        <f t="shared" si="255"/>
        <v/>
      </c>
      <c r="NJP118" s="80" t="str">
        <f t="shared" si="255"/>
        <v/>
      </c>
      <c r="NJQ118" s="80" t="str">
        <f t="shared" si="255"/>
        <v/>
      </c>
      <c r="NJR118" s="80" t="str">
        <f t="shared" si="255"/>
        <v/>
      </c>
      <c r="NJS118" s="80" t="str">
        <f t="shared" si="255"/>
        <v/>
      </c>
      <c r="NJT118" s="80" t="str">
        <f t="shared" si="255"/>
        <v/>
      </c>
      <c r="NJU118" s="80" t="str">
        <f t="shared" si="255"/>
        <v/>
      </c>
      <c r="NJV118" s="80" t="str">
        <f t="shared" si="255"/>
        <v/>
      </c>
      <c r="NJW118" s="80" t="str">
        <f t="shared" si="255"/>
        <v/>
      </c>
      <c r="NJX118" s="80" t="str">
        <f t="shared" si="255"/>
        <v/>
      </c>
      <c r="NJY118" s="80" t="str">
        <f t="shared" si="255"/>
        <v/>
      </c>
      <c r="NJZ118" s="80" t="str">
        <f t="shared" si="255"/>
        <v/>
      </c>
      <c r="NKA118" s="80" t="str">
        <f t="shared" si="255"/>
        <v/>
      </c>
      <c r="NKB118" s="80" t="str">
        <f t="shared" si="255"/>
        <v/>
      </c>
      <c r="NKC118" s="80" t="str">
        <f t="shared" si="255"/>
        <v/>
      </c>
      <c r="NKD118" s="80" t="str">
        <f t="shared" si="255"/>
        <v/>
      </c>
      <c r="NKE118" s="80" t="str">
        <f t="shared" si="255"/>
        <v/>
      </c>
      <c r="NKF118" s="80" t="str">
        <f t="shared" si="255"/>
        <v/>
      </c>
      <c r="NKG118" s="80" t="str">
        <f t="shared" si="255"/>
        <v/>
      </c>
      <c r="NKH118" s="80" t="str">
        <f t="shared" si="255"/>
        <v/>
      </c>
      <c r="NKI118" s="80" t="str">
        <f t="shared" si="255"/>
        <v/>
      </c>
      <c r="NKJ118" s="80" t="str">
        <f t="shared" si="255"/>
        <v/>
      </c>
      <c r="NKK118" s="80" t="str">
        <f t="shared" si="255"/>
        <v/>
      </c>
      <c r="NKL118" s="80" t="str">
        <f t="shared" si="255"/>
        <v/>
      </c>
      <c r="NKM118" s="80" t="str">
        <f t="shared" si="255"/>
        <v/>
      </c>
      <c r="NKN118" s="80" t="str">
        <f t="shared" si="255"/>
        <v/>
      </c>
      <c r="NKO118" s="80" t="str">
        <f t="shared" si="255"/>
        <v/>
      </c>
      <c r="NKP118" s="80" t="str">
        <f t="shared" si="255"/>
        <v/>
      </c>
      <c r="NKQ118" s="80" t="str">
        <f t="shared" ref="NKQ118:NNB118" si="256">IF(ISNUMBER(outYear),NKQ69+NKQ75+NKQ81+NKQ115,"")</f>
        <v/>
      </c>
      <c r="NKR118" s="80" t="str">
        <f t="shared" si="256"/>
        <v/>
      </c>
      <c r="NKS118" s="80" t="str">
        <f t="shared" si="256"/>
        <v/>
      </c>
      <c r="NKT118" s="80" t="str">
        <f t="shared" si="256"/>
        <v/>
      </c>
      <c r="NKU118" s="80" t="str">
        <f t="shared" si="256"/>
        <v/>
      </c>
      <c r="NKV118" s="80" t="str">
        <f t="shared" si="256"/>
        <v/>
      </c>
      <c r="NKW118" s="80" t="str">
        <f t="shared" si="256"/>
        <v/>
      </c>
      <c r="NKX118" s="80" t="str">
        <f t="shared" si="256"/>
        <v/>
      </c>
      <c r="NKY118" s="80" t="str">
        <f t="shared" si="256"/>
        <v/>
      </c>
      <c r="NKZ118" s="80" t="str">
        <f t="shared" si="256"/>
        <v/>
      </c>
      <c r="NLA118" s="80" t="str">
        <f t="shared" si="256"/>
        <v/>
      </c>
      <c r="NLB118" s="80" t="str">
        <f t="shared" si="256"/>
        <v/>
      </c>
      <c r="NLC118" s="80" t="str">
        <f t="shared" si="256"/>
        <v/>
      </c>
      <c r="NLD118" s="80" t="str">
        <f t="shared" si="256"/>
        <v/>
      </c>
      <c r="NLE118" s="80" t="str">
        <f t="shared" si="256"/>
        <v/>
      </c>
      <c r="NLF118" s="80" t="str">
        <f t="shared" si="256"/>
        <v/>
      </c>
      <c r="NLG118" s="80" t="str">
        <f t="shared" si="256"/>
        <v/>
      </c>
      <c r="NLH118" s="80" t="str">
        <f t="shared" si="256"/>
        <v/>
      </c>
      <c r="NLI118" s="80" t="str">
        <f t="shared" si="256"/>
        <v/>
      </c>
      <c r="NLJ118" s="80" t="str">
        <f t="shared" si="256"/>
        <v/>
      </c>
      <c r="NLK118" s="80" t="str">
        <f t="shared" si="256"/>
        <v/>
      </c>
      <c r="NLL118" s="80" t="str">
        <f t="shared" si="256"/>
        <v/>
      </c>
      <c r="NLM118" s="80" t="str">
        <f t="shared" si="256"/>
        <v/>
      </c>
      <c r="NLN118" s="80" t="str">
        <f t="shared" si="256"/>
        <v/>
      </c>
      <c r="NLO118" s="80" t="str">
        <f t="shared" si="256"/>
        <v/>
      </c>
      <c r="NLP118" s="80" t="str">
        <f t="shared" si="256"/>
        <v/>
      </c>
      <c r="NLQ118" s="80" t="str">
        <f t="shared" si="256"/>
        <v/>
      </c>
      <c r="NLR118" s="80" t="str">
        <f t="shared" si="256"/>
        <v/>
      </c>
      <c r="NLS118" s="80" t="str">
        <f t="shared" si="256"/>
        <v/>
      </c>
      <c r="NLT118" s="80" t="str">
        <f t="shared" si="256"/>
        <v/>
      </c>
      <c r="NLU118" s="80" t="str">
        <f t="shared" si="256"/>
        <v/>
      </c>
      <c r="NLV118" s="80" t="str">
        <f t="shared" si="256"/>
        <v/>
      </c>
      <c r="NLW118" s="80" t="str">
        <f t="shared" si="256"/>
        <v/>
      </c>
      <c r="NLX118" s="80" t="str">
        <f t="shared" si="256"/>
        <v/>
      </c>
      <c r="NLY118" s="80" t="str">
        <f t="shared" si="256"/>
        <v/>
      </c>
      <c r="NLZ118" s="80" t="str">
        <f t="shared" si="256"/>
        <v/>
      </c>
      <c r="NMA118" s="80" t="str">
        <f t="shared" si="256"/>
        <v/>
      </c>
      <c r="NMB118" s="80" t="str">
        <f t="shared" si="256"/>
        <v/>
      </c>
      <c r="NMC118" s="80" t="str">
        <f t="shared" si="256"/>
        <v/>
      </c>
      <c r="NMD118" s="80" t="str">
        <f t="shared" si="256"/>
        <v/>
      </c>
      <c r="NME118" s="80" t="str">
        <f t="shared" si="256"/>
        <v/>
      </c>
      <c r="NMF118" s="80" t="str">
        <f t="shared" si="256"/>
        <v/>
      </c>
      <c r="NMG118" s="80" t="str">
        <f t="shared" si="256"/>
        <v/>
      </c>
      <c r="NMH118" s="80" t="str">
        <f t="shared" si="256"/>
        <v/>
      </c>
      <c r="NMI118" s="80" t="str">
        <f t="shared" si="256"/>
        <v/>
      </c>
      <c r="NMJ118" s="80" t="str">
        <f t="shared" si="256"/>
        <v/>
      </c>
      <c r="NMK118" s="80" t="str">
        <f t="shared" si="256"/>
        <v/>
      </c>
      <c r="NML118" s="80" t="str">
        <f t="shared" si="256"/>
        <v/>
      </c>
      <c r="NMM118" s="80" t="str">
        <f t="shared" si="256"/>
        <v/>
      </c>
      <c r="NMN118" s="80" t="str">
        <f t="shared" si="256"/>
        <v/>
      </c>
      <c r="NMO118" s="80" t="str">
        <f t="shared" si="256"/>
        <v/>
      </c>
      <c r="NMP118" s="80" t="str">
        <f t="shared" si="256"/>
        <v/>
      </c>
      <c r="NMQ118" s="80" t="str">
        <f t="shared" si="256"/>
        <v/>
      </c>
      <c r="NMR118" s="80" t="str">
        <f t="shared" si="256"/>
        <v/>
      </c>
      <c r="NMS118" s="80" t="str">
        <f t="shared" si="256"/>
        <v/>
      </c>
      <c r="NMT118" s="80" t="str">
        <f t="shared" si="256"/>
        <v/>
      </c>
      <c r="NMU118" s="80" t="str">
        <f t="shared" si="256"/>
        <v/>
      </c>
      <c r="NMV118" s="80" t="str">
        <f t="shared" si="256"/>
        <v/>
      </c>
      <c r="NMW118" s="80" t="str">
        <f t="shared" si="256"/>
        <v/>
      </c>
      <c r="NMX118" s="80" t="str">
        <f t="shared" si="256"/>
        <v/>
      </c>
      <c r="NMY118" s="80" t="str">
        <f t="shared" si="256"/>
        <v/>
      </c>
      <c r="NMZ118" s="80" t="str">
        <f t="shared" si="256"/>
        <v/>
      </c>
      <c r="NNA118" s="80" t="str">
        <f t="shared" si="256"/>
        <v/>
      </c>
      <c r="NNB118" s="80" t="str">
        <f t="shared" si="256"/>
        <v/>
      </c>
      <c r="NNC118" s="80" t="str">
        <f t="shared" ref="NNC118:NPN118" si="257">IF(ISNUMBER(outYear),NNC69+NNC75+NNC81+NNC115,"")</f>
        <v/>
      </c>
      <c r="NND118" s="80" t="str">
        <f t="shared" si="257"/>
        <v/>
      </c>
      <c r="NNE118" s="80" t="str">
        <f t="shared" si="257"/>
        <v/>
      </c>
      <c r="NNF118" s="80" t="str">
        <f t="shared" si="257"/>
        <v/>
      </c>
      <c r="NNG118" s="80" t="str">
        <f t="shared" si="257"/>
        <v/>
      </c>
      <c r="NNH118" s="80" t="str">
        <f t="shared" si="257"/>
        <v/>
      </c>
      <c r="NNI118" s="80" t="str">
        <f t="shared" si="257"/>
        <v/>
      </c>
      <c r="NNJ118" s="80" t="str">
        <f t="shared" si="257"/>
        <v/>
      </c>
      <c r="NNK118" s="80" t="str">
        <f t="shared" si="257"/>
        <v/>
      </c>
      <c r="NNL118" s="80" t="str">
        <f t="shared" si="257"/>
        <v/>
      </c>
      <c r="NNM118" s="80" t="str">
        <f t="shared" si="257"/>
        <v/>
      </c>
      <c r="NNN118" s="80" t="str">
        <f t="shared" si="257"/>
        <v/>
      </c>
      <c r="NNO118" s="80" t="str">
        <f t="shared" si="257"/>
        <v/>
      </c>
      <c r="NNP118" s="80" t="str">
        <f t="shared" si="257"/>
        <v/>
      </c>
      <c r="NNQ118" s="80" t="str">
        <f t="shared" si="257"/>
        <v/>
      </c>
      <c r="NNR118" s="80" t="str">
        <f t="shared" si="257"/>
        <v/>
      </c>
      <c r="NNS118" s="80" t="str">
        <f t="shared" si="257"/>
        <v/>
      </c>
      <c r="NNT118" s="80" t="str">
        <f t="shared" si="257"/>
        <v/>
      </c>
      <c r="NNU118" s="80" t="str">
        <f t="shared" si="257"/>
        <v/>
      </c>
      <c r="NNV118" s="80" t="str">
        <f t="shared" si="257"/>
        <v/>
      </c>
      <c r="NNW118" s="80" t="str">
        <f t="shared" si="257"/>
        <v/>
      </c>
      <c r="NNX118" s="80" t="str">
        <f t="shared" si="257"/>
        <v/>
      </c>
      <c r="NNY118" s="80" t="str">
        <f t="shared" si="257"/>
        <v/>
      </c>
      <c r="NNZ118" s="80" t="str">
        <f t="shared" si="257"/>
        <v/>
      </c>
      <c r="NOA118" s="80" t="str">
        <f t="shared" si="257"/>
        <v/>
      </c>
      <c r="NOB118" s="80" t="str">
        <f t="shared" si="257"/>
        <v/>
      </c>
      <c r="NOC118" s="80" t="str">
        <f t="shared" si="257"/>
        <v/>
      </c>
      <c r="NOD118" s="80" t="str">
        <f t="shared" si="257"/>
        <v/>
      </c>
      <c r="NOE118" s="80" t="str">
        <f t="shared" si="257"/>
        <v/>
      </c>
      <c r="NOF118" s="80" t="str">
        <f t="shared" si="257"/>
        <v/>
      </c>
      <c r="NOG118" s="80" t="str">
        <f t="shared" si="257"/>
        <v/>
      </c>
      <c r="NOH118" s="80" t="str">
        <f t="shared" si="257"/>
        <v/>
      </c>
      <c r="NOI118" s="80" t="str">
        <f t="shared" si="257"/>
        <v/>
      </c>
      <c r="NOJ118" s="80" t="str">
        <f t="shared" si="257"/>
        <v/>
      </c>
      <c r="NOK118" s="80" t="str">
        <f t="shared" si="257"/>
        <v/>
      </c>
      <c r="NOL118" s="80" t="str">
        <f t="shared" si="257"/>
        <v/>
      </c>
      <c r="NOM118" s="80" t="str">
        <f t="shared" si="257"/>
        <v/>
      </c>
      <c r="NON118" s="80" t="str">
        <f t="shared" si="257"/>
        <v/>
      </c>
      <c r="NOO118" s="80" t="str">
        <f t="shared" si="257"/>
        <v/>
      </c>
      <c r="NOP118" s="80" t="str">
        <f t="shared" si="257"/>
        <v/>
      </c>
      <c r="NOQ118" s="80" t="str">
        <f t="shared" si="257"/>
        <v/>
      </c>
      <c r="NOR118" s="80" t="str">
        <f t="shared" si="257"/>
        <v/>
      </c>
      <c r="NOS118" s="80" t="str">
        <f t="shared" si="257"/>
        <v/>
      </c>
      <c r="NOT118" s="80" t="str">
        <f t="shared" si="257"/>
        <v/>
      </c>
      <c r="NOU118" s="80" t="str">
        <f t="shared" si="257"/>
        <v/>
      </c>
      <c r="NOV118" s="80" t="str">
        <f t="shared" si="257"/>
        <v/>
      </c>
      <c r="NOW118" s="80" t="str">
        <f t="shared" si="257"/>
        <v/>
      </c>
      <c r="NOX118" s="80" t="str">
        <f t="shared" si="257"/>
        <v/>
      </c>
      <c r="NOY118" s="80" t="str">
        <f t="shared" si="257"/>
        <v/>
      </c>
      <c r="NOZ118" s="80" t="str">
        <f t="shared" si="257"/>
        <v/>
      </c>
      <c r="NPA118" s="80" t="str">
        <f t="shared" si="257"/>
        <v/>
      </c>
      <c r="NPB118" s="80" t="str">
        <f t="shared" si="257"/>
        <v/>
      </c>
      <c r="NPC118" s="80" t="str">
        <f t="shared" si="257"/>
        <v/>
      </c>
      <c r="NPD118" s="80" t="str">
        <f t="shared" si="257"/>
        <v/>
      </c>
      <c r="NPE118" s="80" t="str">
        <f t="shared" si="257"/>
        <v/>
      </c>
      <c r="NPF118" s="80" t="str">
        <f t="shared" si="257"/>
        <v/>
      </c>
      <c r="NPG118" s="80" t="str">
        <f t="shared" si="257"/>
        <v/>
      </c>
      <c r="NPH118" s="80" t="str">
        <f t="shared" si="257"/>
        <v/>
      </c>
      <c r="NPI118" s="80" t="str">
        <f t="shared" si="257"/>
        <v/>
      </c>
      <c r="NPJ118" s="80" t="str">
        <f t="shared" si="257"/>
        <v/>
      </c>
      <c r="NPK118" s="80" t="str">
        <f t="shared" si="257"/>
        <v/>
      </c>
      <c r="NPL118" s="80" t="str">
        <f t="shared" si="257"/>
        <v/>
      </c>
      <c r="NPM118" s="80" t="str">
        <f t="shared" si="257"/>
        <v/>
      </c>
      <c r="NPN118" s="80" t="str">
        <f t="shared" si="257"/>
        <v/>
      </c>
      <c r="NPO118" s="80" t="str">
        <f t="shared" ref="NPO118:NRZ118" si="258">IF(ISNUMBER(outYear),NPO69+NPO75+NPO81+NPO115,"")</f>
        <v/>
      </c>
      <c r="NPP118" s="80" t="str">
        <f t="shared" si="258"/>
        <v/>
      </c>
      <c r="NPQ118" s="80" t="str">
        <f t="shared" si="258"/>
        <v/>
      </c>
      <c r="NPR118" s="80" t="str">
        <f t="shared" si="258"/>
        <v/>
      </c>
      <c r="NPS118" s="80" t="str">
        <f t="shared" si="258"/>
        <v/>
      </c>
      <c r="NPT118" s="80" t="str">
        <f t="shared" si="258"/>
        <v/>
      </c>
      <c r="NPU118" s="80" t="str">
        <f t="shared" si="258"/>
        <v/>
      </c>
      <c r="NPV118" s="80" t="str">
        <f t="shared" si="258"/>
        <v/>
      </c>
      <c r="NPW118" s="80" t="str">
        <f t="shared" si="258"/>
        <v/>
      </c>
      <c r="NPX118" s="80" t="str">
        <f t="shared" si="258"/>
        <v/>
      </c>
      <c r="NPY118" s="80" t="str">
        <f t="shared" si="258"/>
        <v/>
      </c>
      <c r="NPZ118" s="80" t="str">
        <f t="shared" si="258"/>
        <v/>
      </c>
      <c r="NQA118" s="80" t="str">
        <f t="shared" si="258"/>
        <v/>
      </c>
      <c r="NQB118" s="80" t="str">
        <f t="shared" si="258"/>
        <v/>
      </c>
      <c r="NQC118" s="80" t="str">
        <f t="shared" si="258"/>
        <v/>
      </c>
      <c r="NQD118" s="80" t="str">
        <f t="shared" si="258"/>
        <v/>
      </c>
      <c r="NQE118" s="80" t="str">
        <f t="shared" si="258"/>
        <v/>
      </c>
      <c r="NQF118" s="80" t="str">
        <f t="shared" si="258"/>
        <v/>
      </c>
      <c r="NQG118" s="80" t="str">
        <f t="shared" si="258"/>
        <v/>
      </c>
      <c r="NQH118" s="80" t="str">
        <f t="shared" si="258"/>
        <v/>
      </c>
      <c r="NQI118" s="80" t="str">
        <f t="shared" si="258"/>
        <v/>
      </c>
      <c r="NQJ118" s="80" t="str">
        <f t="shared" si="258"/>
        <v/>
      </c>
      <c r="NQK118" s="80" t="str">
        <f t="shared" si="258"/>
        <v/>
      </c>
      <c r="NQL118" s="80" t="str">
        <f t="shared" si="258"/>
        <v/>
      </c>
      <c r="NQM118" s="80" t="str">
        <f t="shared" si="258"/>
        <v/>
      </c>
      <c r="NQN118" s="80" t="str">
        <f t="shared" si="258"/>
        <v/>
      </c>
      <c r="NQO118" s="80" t="str">
        <f t="shared" si="258"/>
        <v/>
      </c>
      <c r="NQP118" s="80" t="str">
        <f t="shared" si="258"/>
        <v/>
      </c>
      <c r="NQQ118" s="80" t="str">
        <f t="shared" si="258"/>
        <v/>
      </c>
      <c r="NQR118" s="80" t="str">
        <f t="shared" si="258"/>
        <v/>
      </c>
      <c r="NQS118" s="80" t="str">
        <f t="shared" si="258"/>
        <v/>
      </c>
      <c r="NQT118" s="80" t="str">
        <f t="shared" si="258"/>
        <v/>
      </c>
      <c r="NQU118" s="80" t="str">
        <f t="shared" si="258"/>
        <v/>
      </c>
      <c r="NQV118" s="80" t="str">
        <f t="shared" si="258"/>
        <v/>
      </c>
      <c r="NQW118" s="80" t="str">
        <f t="shared" si="258"/>
        <v/>
      </c>
      <c r="NQX118" s="80" t="str">
        <f t="shared" si="258"/>
        <v/>
      </c>
      <c r="NQY118" s="80" t="str">
        <f t="shared" si="258"/>
        <v/>
      </c>
      <c r="NQZ118" s="80" t="str">
        <f t="shared" si="258"/>
        <v/>
      </c>
      <c r="NRA118" s="80" t="str">
        <f t="shared" si="258"/>
        <v/>
      </c>
      <c r="NRB118" s="80" t="str">
        <f t="shared" si="258"/>
        <v/>
      </c>
      <c r="NRC118" s="80" t="str">
        <f t="shared" si="258"/>
        <v/>
      </c>
      <c r="NRD118" s="80" t="str">
        <f t="shared" si="258"/>
        <v/>
      </c>
      <c r="NRE118" s="80" t="str">
        <f t="shared" si="258"/>
        <v/>
      </c>
      <c r="NRF118" s="80" t="str">
        <f t="shared" si="258"/>
        <v/>
      </c>
      <c r="NRG118" s="80" t="str">
        <f t="shared" si="258"/>
        <v/>
      </c>
      <c r="NRH118" s="80" t="str">
        <f t="shared" si="258"/>
        <v/>
      </c>
      <c r="NRI118" s="80" t="str">
        <f t="shared" si="258"/>
        <v/>
      </c>
      <c r="NRJ118" s="80" t="str">
        <f t="shared" si="258"/>
        <v/>
      </c>
      <c r="NRK118" s="80" t="str">
        <f t="shared" si="258"/>
        <v/>
      </c>
      <c r="NRL118" s="80" t="str">
        <f t="shared" si="258"/>
        <v/>
      </c>
      <c r="NRM118" s="80" t="str">
        <f t="shared" si="258"/>
        <v/>
      </c>
      <c r="NRN118" s="80" t="str">
        <f t="shared" si="258"/>
        <v/>
      </c>
      <c r="NRO118" s="80" t="str">
        <f t="shared" si="258"/>
        <v/>
      </c>
      <c r="NRP118" s="80" t="str">
        <f t="shared" si="258"/>
        <v/>
      </c>
      <c r="NRQ118" s="80" t="str">
        <f t="shared" si="258"/>
        <v/>
      </c>
      <c r="NRR118" s="80" t="str">
        <f t="shared" si="258"/>
        <v/>
      </c>
      <c r="NRS118" s="80" t="str">
        <f t="shared" si="258"/>
        <v/>
      </c>
      <c r="NRT118" s="80" t="str">
        <f t="shared" si="258"/>
        <v/>
      </c>
      <c r="NRU118" s="80" t="str">
        <f t="shared" si="258"/>
        <v/>
      </c>
      <c r="NRV118" s="80" t="str">
        <f t="shared" si="258"/>
        <v/>
      </c>
      <c r="NRW118" s="80" t="str">
        <f t="shared" si="258"/>
        <v/>
      </c>
      <c r="NRX118" s="80" t="str">
        <f t="shared" si="258"/>
        <v/>
      </c>
      <c r="NRY118" s="80" t="str">
        <f t="shared" si="258"/>
        <v/>
      </c>
      <c r="NRZ118" s="80" t="str">
        <f t="shared" si="258"/>
        <v/>
      </c>
      <c r="NSA118" s="80" t="str">
        <f t="shared" ref="NSA118:NUL118" si="259">IF(ISNUMBER(outYear),NSA69+NSA75+NSA81+NSA115,"")</f>
        <v/>
      </c>
      <c r="NSB118" s="80" t="str">
        <f t="shared" si="259"/>
        <v/>
      </c>
      <c r="NSC118" s="80" t="str">
        <f t="shared" si="259"/>
        <v/>
      </c>
      <c r="NSD118" s="80" t="str">
        <f t="shared" si="259"/>
        <v/>
      </c>
      <c r="NSE118" s="80" t="str">
        <f t="shared" si="259"/>
        <v/>
      </c>
      <c r="NSF118" s="80" t="str">
        <f t="shared" si="259"/>
        <v/>
      </c>
      <c r="NSG118" s="80" t="str">
        <f t="shared" si="259"/>
        <v/>
      </c>
      <c r="NSH118" s="80" t="str">
        <f t="shared" si="259"/>
        <v/>
      </c>
      <c r="NSI118" s="80" t="str">
        <f t="shared" si="259"/>
        <v/>
      </c>
      <c r="NSJ118" s="80" t="str">
        <f t="shared" si="259"/>
        <v/>
      </c>
      <c r="NSK118" s="80" t="str">
        <f t="shared" si="259"/>
        <v/>
      </c>
      <c r="NSL118" s="80" t="str">
        <f t="shared" si="259"/>
        <v/>
      </c>
      <c r="NSM118" s="80" t="str">
        <f t="shared" si="259"/>
        <v/>
      </c>
      <c r="NSN118" s="80" t="str">
        <f t="shared" si="259"/>
        <v/>
      </c>
      <c r="NSO118" s="80" t="str">
        <f t="shared" si="259"/>
        <v/>
      </c>
      <c r="NSP118" s="80" t="str">
        <f t="shared" si="259"/>
        <v/>
      </c>
      <c r="NSQ118" s="80" t="str">
        <f t="shared" si="259"/>
        <v/>
      </c>
      <c r="NSR118" s="80" t="str">
        <f t="shared" si="259"/>
        <v/>
      </c>
      <c r="NSS118" s="80" t="str">
        <f t="shared" si="259"/>
        <v/>
      </c>
      <c r="NST118" s="80" t="str">
        <f t="shared" si="259"/>
        <v/>
      </c>
      <c r="NSU118" s="80" t="str">
        <f t="shared" si="259"/>
        <v/>
      </c>
      <c r="NSV118" s="80" t="str">
        <f t="shared" si="259"/>
        <v/>
      </c>
      <c r="NSW118" s="80" t="str">
        <f t="shared" si="259"/>
        <v/>
      </c>
      <c r="NSX118" s="80" t="str">
        <f t="shared" si="259"/>
        <v/>
      </c>
      <c r="NSY118" s="80" t="str">
        <f t="shared" si="259"/>
        <v/>
      </c>
      <c r="NSZ118" s="80" t="str">
        <f t="shared" si="259"/>
        <v/>
      </c>
      <c r="NTA118" s="80" t="str">
        <f t="shared" si="259"/>
        <v/>
      </c>
      <c r="NTB118" s="80" t="str">
        <f t="shared" si="259"/>
        <v/>
      </c>
      <c r="NTC118" s="80" t="str">
        <f t="shared" si="259"/>
        <v/>
      </c>
      <c r="NTD118" s="80" t="str">
        <f t="shared" si="259"/>
        <v/>
      </c>
      <c r="NTE118" s="80" t="str">
        <f t="shared" si="259"/>
        <v/>
      </c>
      <c r="NTF118" s="80" t="str">
        <f t="shared" si="259"/>
        <v/>
      </c>
      <c r="NTG118" s="80" t="str">
        <f t="shared" si="259"/>
        <v/>
      </c>
      <c r="NTH118" s="80" t="str">
        <f t="shared" si="259"/>
        <v/>
      </c>
      <c r="NTI118" s="80" t="str">
        <f t="shared" si="259"/>
        <v/>
      </c>
      <c r="NTJ118" s="80" t="str">
        <f t="shared" si="259"/>
        <v/>
      </c>
      <c r="NTK118" s="80" t="str">
        <f t="shared" si="259"/>
        <v/>
      </c>
      <c r="NTL118" s="80" t="str">
        <f t="shared" si="259"/>
        <v/>
      </c>
      <c r="NTM118" s="80" t="str">
        <f t="shared" si="259"/>
        <v/>
      </c>
      <c r="NTN118" s="80" t="str">
        <f t="shared" si="259"/>
        <v/>
      </c>
      <c r="NTO118" s="80" t="str">
        <f t="shared" si="259"/>
        <v/>
      </c>
      <c r="NTP118" s="80" t="str">
        <f t="shared" si="259"/>
        <v/>
      </c>
      <c r="NTQ118" s="80" t="str">
        <f t="shared" si="259"/>
        <v/>
      </c>
      <c r="NTR118" s="80" t="str">
        <f t="shared" si="259"/>
        <v/>
      </c>
      <c r="NTS118" s="80" t="str">
        <f t="shared" si="259"/>
        <v/>
      </c>
      <c r="NTT118" s="80" t="str">
        <f t="shared" si="259"/>
        <v/>
      </c>
      <c r="NTU118" s="80" t="str">
        <f t="shared" si="259"/>
        <v/>
      </c>
      <c r="NTV118" s="80" t="str">
        <f t="shared" si="259"/>
        <v/>
      </c>
      <c r="NTW118" s="80" t="str">
        <f t="shared" si="259"/>
        <v/>
      </c>
      <c r="NTX118" s="80" t="str">
        <f t="shared" si="259"/>
        <v/>
      </c>
      <c r="NTY118" s="80" t="str">
        <f t="shared" si="259"/>
        <v/>
      </c>
      <c r="NTZ118" s="80" t="str">
        <f t="shared" si="259"/>
        <v/>
      </c>
      <c r="NUA118" s="80" t="str">
        <f t="shared" si="259"/>
        <v/>
      </c>
      <c r="NUB118" s="80" t="str">
        <f t="shared" si="259"/>
        <v/>
      </c>
      <c r="NUC118" s="80" t="str">
        <f t="shared" si="259"/>
        <v/>
      </c>
      <c r="NUD118" s="80" t="str">
        <f t="shared" si="259"/>
        <v/>
      </c>
      <c r="NUE118" s="80" t="str">
        <f t="shared" si="259"/>
        <v/>
      </c>
      <c r="NUF118" s="80" t="str">
        <f t="shared" si="259"/>
        <v/>
      </c>
      <c r="NUG118" s="80" t="str">
        <f t="shared" si="259"/>
        <v/>
      </c>
      <c r="NUH118" s="80" t="str">
        <f t="shared" si="259"/>
        <v/>
      </c>
      <c r="NUI118" s="80" t="str">
        <f t="shared" si="259"/>
        <v/>
      </c>
      <c r="NUJ118" s="80" t="str">
        <f t="shared" si="259"/>
        <v/>
      </c>
      <c r="NUK118" s="80" t="str">
        <f t="shared" si="259"/>
        <v/>
      </c>
      <c r="NUL118" s="80" t="str">
        <f t="shared" si="259"/>
        <v/>
      </c>
      <c r="NUM118" s="80" t="str">
        <f t="shared" ref="NUM118:NWX118" si="260">IF(ISNUMBER(outYear),NUM69+NUM75+NUM81+NUM115,"")</f>
        <v/>
      </c>
      <c r="NUN118" s="80" t="str">
        <f t="shared" si="260"/>
        <v/>
      </c>
      <c r="NUO118" s="80" t="str">
        <f t="shared" si="260"/>
        <v/>
      </c>
      <c r="NUP118" s="80" t="str">
        <f t="shared" si="260"/>
        <v/>
      </c>
      <c r="NUQ118" s="80" t="str">
        <f t="shared" si="260"/>
        <v/>
      </c>
      <c r="NUR118" s="80" t="str">
        <f t="shared" si="260"/>
        <v/>
      </c>
      <c r="NUS118" s="80" t="str">
        <f t="shared" si="260"/>
        <v/>
      </c>
      <c r="NUT118" s="80" t="str">
        <f t="shared" si="260"/>
        <v/>
      </c>
      <c r="NUU118" s="80" t="str">
        <f t="shared" si="260"/>
        <v/>
      </c>
      <c r="NUV118" s="80" t="str">
        <f t="shared" si="260"/>
        <v/>
      </c>
      <c r="NUW118" s="80" t="str">
        <f t="shared" si="260"/>
        <v/>
      </c>
      <c r="NUX118" s="80" t="str">
        <f t="shared" si="260"/>
        <v/>
      </c>
      <c r="NUY118" s="80" t="str">
        <f t="shared" si="260"/>
        <v/>
      </c>
      <c r="NUZ118" s="80" t="str">
        <f t="shared" si="260"/>
        <v/>
      </c>
      <c r="NVA118" s="80" t="str">
        <f t="shared" si="260"/>
        <v/>
      </c>
      <c r="NVB118" s="80" t="str">
        <f t="shared" si="260"/>
        <v/>
      </c>
      <c r="NVC118" s="80" t="str">
        <f t="shared" si="260"/>
        <v/>
      </c>
      <c r="NVD118" s="80" t="str">
        <f t="shared" si="260"/>
        <v/>
      </c>
      <c r="NVE118" s="80" t="str">
        <f t="shared" si="260"/>
        <v/>
      </c>
      <c r="NVF118" s="80" t="str">
        <f t="shared" si="260"/>
        <v/>
      </c>
      <c r="NVG118" s="80" t="str">
        <f t="shared" si="260"/>
        <v/>
      </c>
      <c r="NVH118" s="80" t="str">
        <f t="shared" si="260"/>
        <v/>
      </c>
      <c r="NVI118" s="80" t="str">
        <f t="shared" si="260"/>
        <v/>
      </c>
      <c r="NVJ118" s="80" t="str">
        <f t="shared" si="260"/>
        <v/>
      </c>
      <c r="NVK118" s="80" t="str">
        <f t="shared" si="260"/>
        <v/>
      </c>
      <c r="NVL118" s="80" t="str">
        <f t="shared" si="260"/>
        <v/>
      </c>
      <c r="NVM118" s="80" t="str">
        <f t="shared" si="260"/>
        <v/>
      </c>
      <c r="NVN118" s="80" t="str">
        <f t="shared" si="260"/>
        <v/>
      </c>
      <c r="NVO118" s="80" t="str">
        <f t="shared" si="260"/>
        <v/>
      </c>
      <c r="NVP118" s="80" t="str">
        <f t="shared" si="260"/>
        <v/>
      </c>
      <c r="NVQ118" s="80" t="str">
        <f t="shared" si="260"/>
        <v/>
      </c>
      <c r="NVR118" s="80" t="str">
        <f t="shared" si="260"/>
        <v/>
      </c>
      <c r="NVS118" s="80" t="str">
        <f t="shared" si="260"/>
        <v/>
      </c>
      <c r="NVT118" s="80" t="str">
        <f t="shared" si="260"/>
        <v/>
      </c>
      <c r="NVU118" s="80" t="str">
        <f t="shared" si="260"/>
        <v/>
      </c>
      <c r="NVV118" s="80" t="str">
        <f t="shared" si="260"/>
        <v/>
      </c>
      <c r="NVW118" s="80" t="str">
        <f t="shared" si="260"/>
        <v/>
      </c>
      <c r="NVX118" s="80" t="str">
        <f t="shared" si="260"/>
        <v/>
      </c>
      <c r="NVY118" s="80" t="str">
        <f t="shared" si="260"/>
        <v/>
      </c>
      <c r="NVZ118" s="80" t="str">
        <f t="shared" si="260"/>
        <v/>
      </c>
      <c r="NWA118" s="80" t="str">
        <f t="shared" si="260"/>
        <v/>
      </c>
      <c r="NWB118" s="80" t="str">
        <f t="shared" si="260"/>
        <v/>
      </c>
      <c r="NWC118" s="80" t="str">
        <f t="shared" si="260"/>
        <v/>
      </c>
      <c r="NWD118" s="80" t="str">
        <f t="shared" si="260"/>
        <v/>
      </c>
      <c r="NWE118" s="80" t="str">
        <f t="shared" si="260"/>
        <v/>
      </c>
      <c r="NWF118" s="80" t="str">
        <f t="shared" si="260"/>
        <v/>
      </c>
      <c r="NWG118" s="80" t="str">
        <f t="shared" si="260"/>
        <v/>
      </c>
      <c r="NWH118" s="80" t="str">
        <f t="shared" si="260"/>
        <v/>
      </c>
      <c r="NWI118" s="80" t="str">
        <f t="shared" si="260"/>
        <v/>
      </c>
      <c r="NWJ118" s="80" t="str">
        <f t="shared" si="260"/>
        <v/>
      </c>
      <c r="NWK118" s="80" t="str">
        <f t="shared" si="260"/>
        <v/>
      </c>
      <c r="NWL118" s="80" t="str">
        <f t="shared" si="260"/>
        <v/>
      </c>
      <c r="NWM118" s="80" t="str">
        <f t="shared" si="260"/>
        <v/>
      </c>
      <c r="NWN118" s="80" t="str">
        <f t="shared" si="260"/>
        <v/>
      </c>
      <c r="NWO118" s="80" t="str">
        <f t="shared" si="260"/>
        <v/>
      </c>
      <c r="NWP118" s="80" t="str">
        <f t="shared" si="260"/>
        <v/>
      </c>
      <c r="NWQ118" s="80" t="str">
        <f t="shared" si="260"/>
        <v/>
      </c>
      <c r="NWR118" s="80" t="str">
        <f t="shared" si="260"/>
        <v/>
      </c>
      <c r="NWS118" s="80" t="str">
        <f t="shared" si="260"/>
        <v/>
      </c>
      <c r="NWT118" s="80" t="str">
        <f t="shared" si="260"/>
        <v/>
      </c>
      <c r="NWU118" s="80" t="str">
        <f t="shared" si="260"/>
        <v/>
      </c>
      <c r="NWV118" s="80" t="str">
        <f t="shared" si="260"/>
        <v/>
      </c>
      <c r="NWW118" s="80" t="str">
        <f t="shared" si="260"/>
        <v/>
      </c>
      <c r="NWX118" s="80" t="str">
        <f t="shared" si="260"/>
        <v/>
      </c>
      <c r="NWY118" s="80" t="str">
        <f t="shared" ref="NWY118:NZJ118" si="261">IF(ISNUMBER(outYear),NWY69+NWY75+NWY81+NWY115,"")</f>
        <v/>
      </c>
      <c r="NWZ118" s="80" t="str">
        <f t="shared" si="261"/>
        <v/>
      </c>
      <c r="NXA118" s="80" t="str">
        <f t="shared" si="261"/>
        <v/>
      </c>
      <c r="NXB118" s="80" t="str">
        <f t="shared" si="261"/>
        <v/>
      </c>
      <c r="NXC118" s="80" t="str">
        <f t="shared" si="261"/>
        <v/>
      </c>
      <c r="NXD118" s="80" t="str">
        <f t="shared" si="261"/>
        <v/>
      </c>
      <c r="NXE118" s="80" t="str">
        <f t="shared" si="261"/>
        <v/>
      </c>
      <c r="NXF118" s="80" t="str">
        <f t="shared" si="261"/>
        <v/>
      </c>
      <c r="NXG118" s="80" t="str">
        <f t="shared" si="261"/>
        <v/>
      </c>
      <c r="NXH118" s="80" t="str">
        <f t="shared" si="261"/>
        <v/>
      </c>
      <c r="NXI118" s="80" t="str">
        <f t="shared" si="261"/>
        <v/>
      </c>
      <c r="NXJ118" s="80" t="str">
        <f t="shared" si="261"/>
        <v/>
      </c>
      <c r="NXK118" s="80" t="str">
        <f t="shared" si="261"/>
        <v/>
      </c>
      <c r="NXL118" s="80" t="str">
        <f t="shared" si="261"/>
        <v/>
      </c>
      <c r="NXM118" s="80" t="str">
        <f t="shared" si="261"/>
        <v/>
      </c>
      <c r="NXN118" s="80" t="str">
        <f t="shared" si="261"/>
        <v/>
      </c>
      <c r="NXO118" s="80" t="str">
        <f t="shared" si="261"/>
        <v/>
      </c>
      <c r="NXP118" s="80" t="str">
        <f t="shared" si="261"/>
        <v/>
      </c>
      <c r="NXQ118" s="80" t="str">
        <f t="shared" si="261"/>
        <v/>
      </c>
      <c r="NXR118" s="80" t="str">
        <f t="shared" si="261"/>
        <v/>
      </c>
      <c r="NXS118" s="80" t="str">
        <f t="shared" si="261"/>
        <v/>
      </c>
      <c r="NXT118" s="80" t="str">
        <f t="shared" si="261"/>
        <v/>
      </c>
      <c r="NXU118" s="80" t="str">
        <f t="shared" si="261"/>
        <v/>
      </c>
      <c r="NXV118" s="80" t="str">
        <f t="shared" si="261"/>
        <v/>
      </c>
      <c r="NXW118" s="80" t="str">
        <f t="shared" si="261"/>
        <v/>
      </c>
      <c r="NXX118" s="80" t="str">
        <f t="shared" si="261"/>
        <v/>
      </c>
      <c r="NXY118" s="80" t="str">
        <f t="shared" si="261"/>
        <v/>
      </c>
      <c r="NXZ118" s="80" t="str">
        <f t="shared" si="261"/>
        <v/>
      </c>
      <c r="NYA118" s="80" t="str">
        <f t="shared" si="261"/>
        <v/>
      </c>
      <c r="NYB118" s="80" t="str">
        <f t="shared" si="261"/>
        <v/>
      </c>
      <c r="NYC118" s="80" t="str">
        <f t="shared" si="261"/>
        <v/>
      </c>
      <c r="NYD118" s="80" t="str">
        <f t="shared" si="261"/>
        <v/>
      </c>
      <c r="NYE118" s="80" t="str">
        <f t="shared" si="261"/>
        <v/>
      </c>
      <c r="NYF118" s="80" t="str">
        <f t="shared" si="261"/>
        <v/>
      </c>
      <c r="NYG118" s="80" t="str">
        <f t="shared" si="261"/>
        <v/>
      </c>
      <c r="NYH118" s="80" t="str">
        <f t="shared" si="261"/>
        <v/>
      </c>
      <c r="NYI118" s="80" t="str">
        <f t="shared" si="261"/>
        <v/>
      </c>
      <c r="NYJ118" s="80" t="str">
        <f t="shared" si="261"/>
        <v/>
      </c>
      <c r="NYK118" s="80" t="str">
        <f t="shared" si="261"/>
        <v/>
      </c>
      <c r="NYL118" s="80" t="str">
        <f t="shared" si="261"/>
        <v/>
      </c>
      <c r="NYM118" s="80" t="str">
        <f t="shared" si="261"/>
        <v/>
      </c>
      <c r="NYN118" s="80" t="str">
        <f t="shared" si="261"/>
        <v/>
      </c>
      <c r="NYO118" s="80" t="str">
        <f t="shared" si="261"/>
        <v/>
      </c>
      <c r="NYP118" s="80" t="str">
        <f t="shared" si="261"/>
        <v/>
      </c>
      <c r="NYQ118" s="80" t="str">
        <f t="shared" si="261"/>
        <v/>
      </c>
      <c r="NYR118" s="80" t="str">
        <f t="shared" si="261"/>
        <v/>
      </c>
      <c r="NYS118" s="80" t="str">
        <f t="shared" si="261"/>
        <v/>
      </c>
      <c r="NYT118" s="80" t="str">
        <f t="shared" si="261"/>
        <v/>
      </c>
      <c r="NYU118" s="80" t="str">
        <f t="shared" si="261"/>
        <v/>
      </c>
      <c r="NYV118" s="80" t="str">
        <f t="shared" si="261"/>
        <v/>
      </c>
      <c r="NYW118" s="80" t="str">
        <f t="shared" si="261"/>
        <v/>
      </c>
      <c r="NYX118" s="80" t="str">
        <f t="shared" si="261"/>
        <v/>
      </c>
      <c r="NYY118" s="80" t="str">
        <f t="shared" si="261"/>
        <v/>
      </c>
      <c r="NYZ118" s="80" t="str">
        <f t="shared" si="261"/>
        <v/>
      </c>
      <c r="NZA118" s="80" t="str">
        <f t="shared" si="261"/>
        <v/>
      </c>
      <c r="NZB118" s="80" t="str">
        <f t="shared" si="261"/>
        <v/>
      </c>
      <c r="NZC118" s="80" t="str">
        <f t="shared" si="261"/>
        <v/>
      </c>
      <c r="NZD118" s="80" t="str">
        <f t="shared" si="261"/>
        <v/>
      </c>
      <c r="NZE118" s="80" t="str">
        <f t="shared" si="261"/>
        <v/>
      </c>
      <c r="NZF118" s="80" t="str">
        <f t="shared" si="261"/>
        <v/>
      </c>
      <c r="NZG118" s="80" t="str">
        <f t="shared" si="261"/>
        <v/>
      </c>
      <c r="NZH118" s="80" t="str">
        <f t="shared" si="261"/>
        <v/>
      </c>
      <c r="NZI118" s="80" t="str">
        <f t="shared" si="261"/>
        <v/>
      </c>
      <c r="NZJ118" s="80" t="str">
        <f t="shared" si="261"/>
        <v/>
      </c>
      <c r="NZK118" s="80" t="str">
        <f t="shared" ref="NZK118:OBV118" si="262">IF(ISNUMBER(outYear),NZK69+NZK75+NZK81+NZK115,"")</f>
        <v/>
      </c>
      <c r="NZL118" s="80" t="str">
        <f t="shared" si="262"/>
        <v/>
      </c>
      <c r="NZM118" s="80" t="str">
        <f t="shared" si="262"/>
        <v/>
      </c>
      <c r="NZN118" s="80" t="str">
        <f t="shared" si="262"/>
        <v/>
      </c>
      <c r="NZO118" s="80" t="str">
        <f t="shared" si="262"/>
        <v/>
      </c>
      <c r="NZP118" s="80" t="str">
        <f t="shared" si="262"/>
        <v/>
      </c>
      <c r="NZQ118" s="80" t="str">
        <f t="shared" si="262"/>
        <v/>
      </c>
      <c r="NZR118" s="80" t="str">
        <f t="shared" si="262"/>
        <v/>
      </c>
      <c r="NZS118" s="80" t="str">
        <f t="shared" si="262"/>
        <v/>
      </c>
      <c r="NZT118" s="80" t="str">
        <f t="shared" si="262"/>
        <v/>
      </c>
      <c r="NZU118" s="80" t="str">
        <f t="shared" si="262"/>
        <v/>
      </c>
      <c r="NZV118" s="80" t="str">
        <f t="shared" si="262"/>
        <v/>
      </c>
      <c r="NZW118" s="80" t="str">
        <f t="shared" si="262"/>
        <v/>
      </c>
      <c r="NZX118" s="80" t="str">
        <f t="shared" si="262"/>
        <v/>
      </c>
      <c r="NZY118" s="80" t="str">
        <f t="shared" si="262"/>
        <v/>
      </c>
      <c r="NZZ118" s="80" t="str">
        <f t="shared" si="262"/>
        <v/>
      </c>
      <c r="OAA118" s="80" t="str">
        <f t="shared" si="262"/>
        <v/>
      </c>
      <c r="OAB118" s="80" t="str">
        <f t="shared" si="262"/>
        <v/>
      </c>
      <c r="OAC118" s="80" t="str">
        <f t="shared" si="262"/>
        <v/>
      </c>
      <c r="OAD118" s="80" t="str">
        <f t="shared" si="262"/>
        <v/>
      </c>
      <c r="OAE118" s="80" t="str">
        <f t="shared" si="262"/>
        <v/>
      </c>
      <c r="OAF118" s="80" t="str">
        <f t="shared" si="262"/>
        <v/>
      </c>
      <c r="OAG118" s="80" t="str">
        <f t="shared" si="262"/>
        <v/>
      </c>
      <c r="OAH118" s="80" t="str">
        <f t="shared" si="262"/>
        <v/>
      </c>
      <c r="OAI118" s="80" t="str">
        <f t="shared" si="262"/>
        <v/>
      </c>
      <c r="OAJ118" s="80" t="str">
        <f t="shared" si="262"/>
        <v/>
      </c>
      <c r="OAK118" s="80" t="str">
        <f t="shared" si="262"/>
        <v/>
      </c>
      <c r="OAL118" s="80" t="str">
        <f t="shared" si="262"/>
        <v/>
      </c>
      <c r="OAM118" s="80" t="str">
        <f t="shared" si="262"/>
        <v/>
      </c>
      <c r="OAN118" s="80" t="str">
        <f t="shared" si="262"/>
        <v/>
      </c>
      <c r="OAO118" s="80" t="str">
        <f t="shared" si="262"/>
        <v/>
      </c>
      <c r="OAP118" s="80" t="str">
        <f t="shared" si="262"/>
        <v/>
      </c>
      <c r="OAQ118" s="80" t="str">
        <f t="shared" si="262"/>
        <v/>
      </c>
      <c r="OAR118" s="80" t="str">
        <f t="shared" si="262"/>
        <v/>
      </c>
      <c r="OAS118" s="80" t="str">
        <f t="shared" si="262"/>
        <v/>
      </c>
      <c r="OAT118" s="80" t="str">
        <f t="shared" si="262"/>
        <v/>
      </c>
      <c r="OAU118" s="80" t="str">
        <f t="shared" si="262"/>
        <v/>
      </c>
      <c r="OAV118" s="80" t="str">
        <f t="shared" si="262"/>
        <v/>
      </c>
      <c r="OAW118" s="80" t="str">
        <f t="shared" si="262"/>
        <v/>
      </c>
      <c r="OAX118" s="80" t="str">
        <f t="shared" si="262"/>
        <v/>
      </c>
      <c r="OAY118" s="80" t="str">
        <f t="shared" si="262"/>
        <v/>
      </c>
      <c r="OAZ118" s="80" t="str">
        <f t="shared" si="262"/>
        <v/>
      </c>
      <c r="OBA118" s="80" t="str">
        <f t="shared" si="262"/>
        <v/>
      </c>
      <c r="OBB118" s="80" t="str">
        <f t="shared" si="262"/>
        <v/>
      </c>
      <c r="OBC118" s="80" t="str">
        <f t="shared" si="262"/>
        <v/>
      </c>
      <c r="OBD118" s="80" t="str">
        <f t="shared" si="262"/>
        <v/>
      </c>
      <c r="OBE118" s="80" t="str">
        <f t="shared" si="262"/>
        <v/>
      </c>
      <c r="OBF118" s="80" t="str">
        <f t="shared" si="262"/>
        <v/>
      </c>
      <c r="OBG118" s="80" t="str">
        <f t="shared" si="262"/>
        <v/>
      </c>
      <c r="OBH118" s="80" t="str">
        <f t="shared" si="262"/>
        <v/>
      </c>
      <c r="OBI118" s="80" t="str">
        <f t="shared" si="262"/>
        <v/>
      </c>
      <c r="OBJ118" s="80" t="str">
        <f t="shared" si="262"/>
        <v/>
      </c>
      <c r="OBK118" s="80" t="str">
        <f t="shared" si="262"/>
        <v/>
      </c>
      <c r="OBL118" s="80" t="str">
        <f t="shared" si="262"/>
        <v/>
      </c>
      <c r="OBM118" s="80" t="str">
        <f t="shared" si="262"/>
        <v/>
      </c>
      <c r="OBN118" s="80" t="str">
        <f t="shared" si="262"/>
        <v/>
      </c>
      <c r="OBO118" s="80" t="str">
        <f t="shared" si="262"/>
        <v/>
      </c>
      <c r="OBP118" s="80" t="str">
        <f t="shared" si="262"/>
        <v/>
      </c>
      <c r="OBQ118" s="80" t="str">
        <f t="shared" si="262"/>
        <v/>
      </c>
      <c r="OBR118" s="80" t="str">
        <f t="shared" si="262"/>
        <v/>
      </c>
      <c r="OBS118" s="80" t="str">
        <f t="shared" si="262"/>
        <v/>
      </c>
      <c r="OBT118" s="80" t="str">
        <f t="shared" si="262"/>
        <v/>
      </c>
      <c r="OBU118" s="80" t="str">
        <f t="shared" si="262"/>
        <v/>
      </c>
      <c r="OBV118" s="80" t="str">
        <f t="shared" si="262"/>
        <v/>
      </c>
      <c r="OBW118" s="80" t="str">
        <f t="shared" ref="OBW118:OEH118" si="263">IF(ISNUMBER(outYear),OBW69+OBW75+OBW81+OBW115,"")</f>
        <v/>
      </c>
      <c r="OBX118" s="80" t="str">
        <f t="shared" si="263"/>
        <v/>
      </c>
      <c r="OBY118" s="80" t="str">
        <f t="shared" si="263"/>
        <v/>
      </c>
      <c r="OBZ118" s="80" t="str">
        <f t="shared" si="263"/>
        <v/>
      </c>
      <c r="OCA118" s="80" t="str">
        <f t="shared" si="263"/>
        <v/>
      </c>
      <c r="OCB118" s="80" t="str">
        <f t="shared" si="263"/>
        <v/>
      </c>
      <c r="OCC118" s="80" t="str">
        <f t="shared" si="263"/>
        <v/>
      </c>
      <c r="OCD118" s="80" t="str">
        <f t="shared" si="263"/>
        <v/>
      </c>
      <c r="OCE118" s="80" t="str">
        <f t="shared" si="263"/>
        <v/>
      </c>
      <c r="OCF118" s="80" t="str">
        <f t="shared" si="263"/>
        <v/>
      </c>
      <c r="OCG118" s="80" t="str">
        <f t="shared" si="263"/>
        <v/>
      </c>
      <c r="OCH118" s="80" t="str">
        <f t="shared" si="263"/>
        <v/>
      </c>
      <c r="OCI118" s="80" t="str">
        <f t="shared" si="263"/>
        <v/>
      </c>
      <c r="OCJ118" s="80" t="str">
        <f t="shared" si="263"/>
        <v/>
      </c>
      <c r="OCK118" s="80" t="str">
        <f t="shared" si="263"/>
        <v/>
      </c>
      <c r="OCL118" s="80" t="str">
        <f t="shared" si="263"/>
        <v/>
      </c>
      <c r="OCM118" s="80" t="str">
        <f t="shared" si="263"/>
        <v/>
      </c>
      <c r="OCN118" s="80" t="str">
        <f t="shared" si="263"/>
        <v/>
      </c>
      <c r="OCO118" s="80" t="str">
        <f t="shared" si="263"/>
        <v/>
      </c>
      <c r="OCP118" s="80" t="str">
        <f t="shared" si="263"/>
        <v/>
      </c>
      <c r="OCQ118" s="80" t="str">
        <f t="shared" si="263"/>
        <v/>
      </c>
      <c r="OCR118" s="80" t="str">
        <f t="shared" si="263"/>
        <v/>
      </c>
      <c r="OCS118" s="80" t="str">
        <f t="shared" si="263"/>
        <v/>
      </c>
      <c r="OCT118" s="80" t="str">
        <f t="shared" si="263"/>
        <v/>
      </c>
      <c r="OCU118" s="80" t="str">
        <f t="shared" si="263"/>
        <v/>
      </c>
      <c r="OCV118" s="80" t="str">
        <f t="shared" si="263"/>
        <v/>
      </c>
      <c r="OCW118" s="80" t="str">
        <f t="shared" si="263"/>
        <v/>
      </c>
      <c r="OCX118" s="80" t="str">
        <f t="shared" si="263"/>
        <v/>
      </c>
      <c r="OCY118" s="80" t="str">
        <f t="shared" si="263"/>
        <v/>
      </c>
      <c r="OCZ118" s="80" t="str">
        <f t="shared" si="263"/>
        <v/>
      </c>
      <c r="ODA118" s="80" t="str">
        <f t="shared" si="263"/>
        <v/>
      </c>
      <c r="ODB118" s="80" t="str">
        <f t="shared" si="263"/>
        <v/>
      </c>
      <c r="ODC118" s="80" t="str">
        <f t="shared" si="263"/>
        <v/>
      </c>
      <c r="ODD118" s="80" t="str">
        <f t="shared" si="263"/>
        <v/>
      </c>
      <c r="ODE118" s="80" t="str">
        <f t="shared" si="263"/>
        <v/>
      </c>
      <c r="ODF118" s="80" t="str">
        <f t="shared" si="263"/>
        <v/>
      </c>
      <c r="ODG118" s="80" t="str">
        <f t="shared" si="263"/>
        <v/>
      </c>
      <c r="ODH118" s="80" t="str">
        <f t="shared" si="263"/>
        <v/>
      </c>
      <c r="ODI118" s="80" t="str">
        <f t="shared" si="263"/>
        <v/>
      </c>
      <c r="ODJ118" s="80" t="str">
        <f t="shared" si="263"/>
        <v/>
      </c>
      <c r="ODK118" s="80" t="str">
        <f t="shared" si="263"/>
        <v/>
      </c>
      <c r="ODL118" s="80" t="str">
        <f t="shared" si="263"/>
        <v/>
      </c>
      <c r="ODM118" s="80" t="str">
        <f t="shared" si="263"/>
        <v/>
      </c>
      <c r="ODN118" s="80" t="str">
        <f t="shared" si="263"/>
        <v/>
      </c>
      <c r="ODO118" s="80" t="str">
        <f t="shared" si="263"/>
        <v/>
      </c>
      <c r="ODP118" s="80" t="str">
        <f t="shared" si="263"/>
        <v/>
      </c>
      <c r="ODQ118" s="80" t="str">
        <f t="shared" si="263"/>
        <v/>
      </c>
      <c r="ODR118" s="80" t="str">
        <f t="shared" si="263"/>
        <v/>
      </c>
      <c r="ODS118" s="80" t="str">
        <f t="shared" si="263"/>
        <v/>
      </c>
      <c r="ODT118" s="80" t="str">
        <f t="shared" si="263"/>
        <v/>
      </c>
      <c r="ODU118" s="80" t="str">
        <f t="shared" si="263"/>
        <v/>
      </c>
      <c r="ODV118" s="80" t="str">
        <f t="shared" si="263"/>
        <v/>
      </c>
      <c r="ODW118" s="80" t="str">
        <f t="shared" si="263"/>
        <v/>
      </c>
      <c r="ODX118" s="80" t="str">
        <f t="shared" si="263"/>
        <v/>
      </c>
      <c r="ODY118" s="80" t="str">
        <f t="shared" si="263"/>
        <v/>
      </c>
      <c r="ODZ118" s="80" t="str">
        <f t="shared" si="263"/>
        <v/>
      </c>
      <c r="OEA118" s="80" t="str">
        <f t="shared" si="263"/>
        <v/>
      </c>
      <c r="OEB118" s="80" t="str">
        <f t="shared" si="263"/>
        <v/>
      </c>
      <c r="OEC118" s="80" t="str">
        <f t="shared" si="263"/>
        <v/>
      </c>
      <c r="OED118" s="80" t="str">
        <f t="shared" si="263"/>
        <v/>
      </c>
      <c r="OEE118" s="80" t="str">
        <f t="shared" si="263"/>
        <v/>
      </c>
      <c r="OEF118" s="80" t="str">
        <f t="shared" si="263"/>
        <v/>
      </c>
      <c r="OEG118" s="80" t="str">
        <f t="shared" si="263"/>
        <v/>
      </c>
      <c r="OEH118" s="80" t="str">
        <f t="shared" si="263"/>
        <v/>
      </c>
      <c r="OEI118" s="80" t="str">
        <f t="shared" ref="OEI118:OGT118" si="264">IF(ISNUMBER(outYear),OEI69+OEI75+OEI81+OEI115,"")</f>
        <v/>
      </c>
      <c r="OEJ118" s="80" t="str">
        <f t="shared" si="264"/>
        <v/>
      </c>
      <c r="OEK118" s="80" t="str">
        <f t="shared" si="264"/>
        <v/>
      </c>
      <c r="OEL118" s="80" t="str">
        <f t="shared" si="264"/>
        <v/>
      </c>
      <c r="OEM118" s="80" t="str">
        <f t="shared" si="264"/>
        <v/>
      </c>
      <c r="OEN118" s="80" t="str">
        <f t="shared" si="264"/>
        <v/>
      </c>
      <c r="OEO118" s="80" t="str">
        <f t="shared" si="264"/>
        <v/>
      </c>
      <c r="OEP118" s="80" t="str">
        <f t="shared" si="264"/>
        <v/>
      </c>
      <c r="OEQ118" s="80" t="str">
        <f t="shared" si="264"/>
        <v/>
      </c>
      <c r="OER118" s="80" t="str">
        <f t="shared" si="264"/>
        <v/>
      </c>
      <c r="OES118" s="80" t="str">
        <f t="shared" si="264"/>
        <v/>
      </c>
      <c r="OET118" s="80" t="str">
        <f t="shared" si="264"/>
        <v/>
      </c>
      <c r="OEU118" s="80" t="str">
        <f t="shared" si="264"/>
        <v/>
      </c>
      <c r="OEV118" s="80" t="str">
        <f t="shared" si="264"/>
        <v/>
      </c>
      <c r="OEW118" s="80" t="str">
        <f t="shared" si="264"/>
        <v/>
      </c>
      <c r="OEX118" s="80" t="str">
        <f t="shared" si="264"/>
        <v/>
      </c>
      <c r="OEY118" s="80" t="str">
        <f t="shared" si="264"/>
        <v/>
      </c>
      <c r="OEZ118" s="80" t="str">
        <f t="shared" si="264"/>
        <v/>
      </c>
      <c r="OFA118" s="80" t="str">
        <f t="shared" si="264"/>
        <v/>
      </c>
      <c r="OFB118" s="80" t="str">
        <f t="shared" si="264"/>
        <v/>
      </c>
      <c r="OFC118" s="80" t="str">
        <f t="shared" si="264"/>
        <v/>
      </c>
      <c r="OFD118" s="80" t="str">
        <f t="shared" si="264"/>
        <v/>
      </c>
      <c r="OFE118" s="80" t="str">
        <f t="shared" si="264"/>
        <v/>
      </c>
      <c r="OFF118" s="80" t="str">
        <f t="shared" si="264"/>
        <v/>
      </c>
      <c r="OFG118" s="80" t="str">
        <f t="shared" si="264"/>
        <v/>
      </c>
      <c r="OFH118" s="80" t="str">
        <f t="shared" si="264"/>
        <v/>
      </c>
      <c r="OFI118" s="80" t="str">
        <f t="shared" si="264"/>
        <v/>
      </c>
      <c r="OFJ118" s="80" t="str">
        <f t="shared" si="264"/>
        <v/>
      </c>
      <c r="OFK118" s="80" t="str">
        <f t="shared" si="264"/>
        <v/>
      </c>
      <c r="OFL118" s="80" t="str">
        <f t="shared" si="264"/>
        <v/>
      </c>
      <c r="OFM118" s="80" t="str">
        <f t="shared" si="264"/>
        <v/>
      </c>
      <c r="OFN118" s="80" t="str">
        <f t="shared" si="264"/>
        <v/>
      </c>
      <c r="OFO118" s="80" t="str">
        <f t="shared" si="264"/>
        <v/>
      </c>
      <c r="OFP118" s="80" t="str">
        <f t="shared" si="264"/>
        <v/>
      </c>
      <c r="OFQ118" s="80" t="str">
        <f t="shared" si="264"/>
        <v/>
      </c>
      <c r="OFR118" s="80" t="str">
        <f t="shared" si="264"/>
        <v/>
      </c>
      <c r="OFS118" s="80" t="str">
        <f t="shared" si="264"/>
        <v/>
      </c>
      <c r="OFT118" s="80" t="str">
        <f t="shared" si="264"/>
        <v/>
      </c>
      <c r="OFU118" s="80" t="str">
        <f t="shared" si="264"/>
        <v/>
      </c>
      <c r="OFV118" s="80" t="str">
        <f t="shared" si="264"/>
        <v/>
      </c>
      <c r="OFW118" s="80" t="str">
        <f t="shared" si="264"/>
        <v/>
      </c>
      <c r="OFX118" s="80" t="str">
        <f t="shared" si="264"/>
        <v/>
      </c>
      <c r="OFY118" s="80" t="str">
        <f t="shared" si="264"/>
        <v/>
      </c>
      <c r="OFZ118" s="80" t="str">
        <f t="shared" si="264"/>
        <v/>
      </c>
      <c r="OGA118" s="80" t="str">
        <f t="shared" si="264"/>
        <v/>
      </c>
      <c r="OGB118" s="80" t="str">
        <f t="shared" si="264"/>
        <v/>
      </c>
      <c r="OGC118" s="80" t="str">
        <f t="shared" si="264"/>
        <v/>
      </c>
      <c r="OGD118" s="80" t="str">
        <f t="shared" si="264"/>
        <v/>
      </c>
      <c r="OGE118" s="80" t="str">
        <f t="shared" si="264"/>
        <v/>
      </c>
      <c r="OGF118" s="80" t="str">
        <f t="shared" si="264"/>
        <v/>
      </c>
      <c r="OGG118" s="80" t="str">
        <f t="shared" si="264"/>
        <v/>
      </c>
      <c r="OGH118" s="80" t="str">
        <f t="shared" si="264"/>
        <v/>
      </c>
      <c r="OGI118" s="80" t="str">
        <f t="shared" si="264"/>
        <v/>
      </c>
      <c r="OGJ118" s="80" t="str">
        <f t="shared" si="264"/>
        <v/>
      </c>
      <c r="OGK118" s="80" t="str">
        <f t="shared" si="264"/>
        <v/>
      </c>
      <c r="OGL118" s="80" t="str">
        <f t="shared" si="264"/>
        <v/>
      </c>
      <c r="OGM118" s="80" t="str">
        <f t="shared" si="264"/>
        <v/>
      </c>
      <c r="OGN118" s="80" t="str">
        <f t="shared" si="264"/>
        <v/>
      </c>
      <c r="OGO118" s="80" t="str">
        <f t="shared" si="264"/>
        <v/>
      </c>
      <c r="OGP118" s="80" t="str">
        <f t="shared" si="264"/>
        <v/>
      </c>
      <c r="OGQ118" s="80" t="str">
        <f t="shared" si="264"/>
        <v/>
      </c>
      <c r="OGR118" s="80" t="str">
        <f t="shared" si="264"/>
        <v/>
      </c>
      <c r="OGS118" s="80" t="str">
        <f t="shared" si="264"/>
        <v/>
      </c>
      <c r="OGT118" s="80" t="str">
        <f t="shared" si="264"/>
        <v/>
      </c>
      <c r="OGU118" s="80" t="str">
        <f t="shared" ref="OGU118:OJF118" si="265">IF(ISNUMBER(outYear),OGU69+OGU75+OGU81+OGU115,"")</f>
        <v/>
      </c>
      <c r="OGV118" s="80" t="str">
        <f t="shared" si="265"/>
        <v/>
      </c>
      <c r="OGW118" s="80" t="str">
        <f t="shared" si="265"/>
        <v/>
      </c>
      <c r="OGX118" s="80" t="str">
        <f t="shared" si="265"/>
        <v/>
      </c>
      <c r="OGY118" s="80" t="str">
        <f t="shared" si="265"/>
        <v/>
      </c>
      <c r="OGZ118" s="80" t="str">
        <f t="shared" si="265"/>
        <v/>
      </c>
      <c r="OHA118" s="80" t="str">
        <f t="shared" si="265"/>
        <v/>
      </c>
      <c r="OHB118" s="80" t="str">
        <f t="shared" si="265"/>
        <v/>
      </c>
      <c r="OHC118" s="80" t="str">
        <f t="shared" si="265"/>
        <v/>
      </c>
      <c r="OHD118" s="80" t="str">
        <f t="shared" si="265"/>
        <v/>
      </c>
      <c r="OHE118" s="80" t="str">
        <f t="shared" si="265"/>
        <v/>
      </c>
      <c r="OHF118" s="80" t="str">
        <f t="shared" si="265"/>
        <v/>
      </c>
      <c r="OHG118" s="80" t="str">
        <f t="shared" si="265"/>
        <v/>
      </c>
      <c r="OHH118" s="80" t="str">
        <f t="shared" si="265"/>
        <v/>
      </c>
      <c r="OHI118" s="80" t="str">
        <f t="shared" si="265"/>
        <v/>
      </c>
      <c r="OHJ118" s="80" t="str">
        <f t="shared" si="265"/>
        <v/>
      </c>
      <c r="OHK118" s="80" t="str">
        <f t="shared" si="265"/>
        <v/>
      </c>
      <c r="OHL118" s="80" t="str">
        <f t="shared" si="265"/>
        <v/>
      </c>
      <c r="OHM118" s="80" t="str">
        <f t="shared" si="265"/>
        <v/>
      </c>
      <c r="OHN118" s="80" t="str">
        <f t="shared" si="265"/>
        <v/>
      </c>
      <c r="OHO118" s="80" t="str">
        <f t="shared" si="265"/>
        <v/>
      </c>
      <c r="OHP118" s="80" t="str">
        <f t="shared" si="265"/>
        <v/>
      </c>
      <c r="OHQ118" s="80" t="str">
        <f t="shared" si="265"/>
        <v/>
      </c>
      <c r="OHR118" s="80" t="str">
        <f t="shared" si="265"/>
        <v/>
      </c>
      <c r="OHS118" s="80" t="str">
        <f t="shared" si="265"/>
        <v/>
      </c>
      <c r="OHT118" s="80" t="str">
        <f t="shared" si="265"/>
        <v/>
      </c>
      <c r="OHU118" s="80" t="str">
        <f t="shared" si="265"/>
        <v/>
      </c>
      <c r="OHV118" s="80" t="str">
        <f t="shared" si="265"/>
        <v/>
      </c>
      <c r="OHW118" s="80" t="str">
        <f t="shared" si="265"/>
        <v/>
      </c>
      <c r="OHX118" s="80" t="str">
        <f t="shared" si="265"/>
        <v/>
      </c>
      <c r="OHY118" s="80" t="str">
        <f t="shared" si="265"/>
        <v/>
      </c>
      <c r="OHZ118" s="80" t="str">
        <f t="shared" si="265"/>
        <v/>
      </c>
      <c r="OIA118" s="80" t="str">
        <f t="shared" si="265"/>
        <v/>
      </c>
      <c r="OIB118" s="80" t="str">
        <f t="shared" si="265"/>
        <v/>
      </c>
      <c r="OIC118" s="80" t="str">
        <f t="shared" si="265"/>
        <v/>
      </c>
      <c r="OID118" s="80" t="str">
        <f t="shared" si="265"/>
        <v/>
      </c>
      <c r="OIE118" s="80" t="str">
        <f t="shared" si="265"/>
        <v/>
      </c>
      <c r="OIF118" s="80" t="str">
        <f t="shared" si="265"/>
        <v/>
      </c>
      <c r="OIG118" s="80" t="str">
        <f t="shared" si="265"/>
        <v/>
      </c>
      <c r="OIH118" s="80" t="str">
        <f t="shared" si="265"/>
        <v/>
      </c>
      <c r="OII118" s="80" t="str">
        <f t="shared" si="265"/>
        <v/>
      </c>
      <c r="OIJ118" s="80" t="str">
        <f t="shared" si="265"/>
        <v/>
      </c>
      <c r="OIK118" s="80" t="str">
        <f t="shared" si="265"/>
        <v/>
      </c>
      <c r="OIL118" s="80" t="str">
        <f t="shared" si="265"/>
        <v/>
      </c>
      <c r="OIM118" s="80" t="str">
        <f t="shared" si="265"/>
        <v/>
      </c>
      <c r="OIN118" s="80" t="str">
        <f t="shared" si="265"/>
        <v/>
      </c>
      <c r="OIO118" s="80" t="str">
        <f t="shared" si="265"/>
        <v/>
      </c>
      <c r="OIP118" s="80" t="str">
        <f t="shared" si="265"/>
        <v/>
      </c>
      <c r="OIQ118" s="80" t="str">
        <f t="shared" si="265"/>
        <v/>
      </c>
      <c r="OIR118" s="80" t="str">
        <f t="shared" si="265"/>
        <v/>
      </c>
      <c r="OIS118" s="80" t="str">
        <f t="shared" si="265"/>
        <v/>
      </c>
      <c r="OIT118" s="80" t="str">
        <f t="shared" si="265"/>
        <v/>
      </c>
      <c r="OIU118" s="80" t="str">
        <f t="shared" si="265"/>
        <v/>
      </c>
      <c r="OIV118" s="80" t="str">
        <f t="shared" si="265"/>
        <v/>
      </c>
      <c r="OIW118" s="80" t="str">
        <f t="shared" si="265"/>
        <v/>
      </c>
      <c r="OIX118" s="80" t="str">
        <f t="shared" si="265"/>
        <v/>
      </c>
      <c r="OIY118" s="80" t="str">
        <f t="shared" si="265"/>
        <v/>
      </c>
      <c r="OIZ118" s="80" t="str">
        <f t="shared" si="265"/>
        <v/>
      </c>
      <c r="OJA118" s="80" t="str">
        <f t="shared" si="265"/>
        <v/>
      </c>
      <c r="OJB118" s="80" t="str">
        <f t="shared" si="265"/>
        <v/>
      </c>
      <c r="OJC118" s="80" t="str">
        <f t="shared" si="265"/>
        <v/>
      </c>
      <c r="OJD118" s="80" t="str">
        <f t="shared" si="265"/>
        <v/>
      </c>
      <c r="OJE118" s="80" t="str">
        <f t="shared" si="265"/>
        <v/>
      </c>
      <c r="OJF118" s="80" t="str">
        <f t="shared" si="265"/>
        <v/>
      </c>
      <c r="OJG118" s="80" t="str">
        <f t="shared" ref="OJG118:OLR118" si="266">IF(ISNUMBER(outYear),OJG69+OJG75+OJG81+OJG115,"")</f>
        <v/>
      </c>
      <c r="OJH118" s="80" t="str">
        <f t="shared" si="266"/>
        <v/>
      </c>
      <c r="OJI118" s="80" t="str">
        <f t="shared" si="266"/>
        <v/>
      </c>
      <c r="OJJ118" s="80" t="str">
        <f t="shared" si="266"/>
        <v/>
      </c>
      <c r="OJK118" s="80" t="str">
        <f t="shared" si="266"/>
        <v/>
      </c>
      <c r="OJL118" s="80" t="str">
        <f t="shared" si="266"/>
        <v/>
      </c>
      <c r="OJM118" s="80" t="str">
        <f t="shared" si="266"/>
        <v/>
      </c>
      <c r="OJN118" s="80" t="str">
        <f t="shared" si="266"/>
        <v/>
      </c>
      <c r="OJO118" s="80" t="str">
        <f t="shared" si="266"/>
        <v/>
      </c>
      <c r="OJP118" s="80" t="str">
        <f t="shared" si="266"/>
        <v/>
      </c>
      <c r="OJQ118" s="80" t="str">
        <f t="shared" si="266"/>
        <v/>
      </c>
      <c r="OJR118" s="80" t="str">
        <f t="shared" si="266"/>
        <v/>
      </c>
      <c r="OJS118" s="80" t="str">
        <f t="shared" si="266"/>
        <v/>
      </c>
      <c r="OJT118" s="80" t="str">
        <f t="shared" si="266"/>
        <v/>
      </c>
      <c r="OJU118" s="80" t="str">
        <f t="shared" si="266"/>
        <v/>
      </c>
      <c r="OJV118" s="80" t="str">
        <f t="shared" si="266"/>
        <v/>
      </c>
      <c r="OJW118" s="80" t="str">
        <f t="shared" si="266"/>
        <v/>
      </c>
      <c r="OJX118" s="80" t="str">
        <f t="shared" si="266"/>
        <v/>
      </c>
      <c r="OJY118" s="80" t="str">
        <f t="shared" si="266"/>
        <v/>
      </c>
      <c r="OJZ118" s="80" t="str">
        <f t="shared" si="266"/>
        <v/>
      </c>
      <c r="OKA118" s="80" t="str">
        <f t="shared" si="266"/>
        <v/>
      </c>
      <c r="OKB118" s="80" t="str">
        <f t="shared" si="266"/>
        <v/>
      </c>
      <c r="OKC118" s="80" t="str">
        <f t="shared" si="266"/>
        <v/>
      </c>
      <c r="OKD118" s="80" t="str">
        <f t="shared" si="266"/>
        <v/>
      </c>
      <c r="OKE118" s="80" t="str">
        <f t="shared" si="266"/>
        <v/>
      </c>
      <c r="OKF118" s="80" t="str">
        <f t="shared" si="266"/>
        <v/>
      </c>
      <c r="OKG118" s="80" t="str">
        <f t="shared" si="266"/>
        <v/>
      </c>
      <c r="OKH118" s="80" t="str">
        <f t="shared" si="266"/>
        <v/>
      </c>
      <c r="OKI118" s="80" t="str">
        <f t="shared" si="266"/>
        <v/>
      </c>
      <c r="OKJ118" s="80" t="str">
        <f t="shared" si="266"/>
        <v/>
      </c>
      <c r="OKK118" s="80" t="str">
        <f t="shared" si="266"/>
        <v/>
      </c>
      <c r="OKL118" s="80" t="str">
        <f t="shared" si="266"/>
        <v/>
      </c>
      <c r="OKM118" s="80" t="str">
        <f t="shared" si="266"/>
        <v/>
      </c>
      <c r="OKN118" s="80" t="str">
        <f t="shared" si="266"/>
        <v/>
      </c>
      <c r="OKO118" s="80" t="str">
        <f t="shared" si="266"/>
        <v/>
      </c>
      <c r="OKP118" s="80" t="str">
        <f t="shared" si="266"/>
        <v/>
      </c>
      <c r="OKQ118" s="80" t="str">
        <f t="shared" si="266"/>
        <v/>
      </c>
      <c r="OKR118" s="80" t="str">
        <f t="shared" si="266"/>
        <v/>
      </c>
      <c r="OKS118" s="80" t="str">
        <f t="shared" si="266"/>
        <v/>
      </c>
      <c r="OKT118" s="80" t="str">
        <f t="shared" si="266"/>
        <v/>
      </c>
      <c r="OKU118" s="80" t="str">
        <f t="shared" si="266"/>
        <v/>
      </c>
      <c r="OKV118" s="80" t="str">
        <f t="shared" si="266"/>
        <v/>
      </c>
      <c r="OKW118" s="80" t="str">
        <f t="shared" si="266"/>
        <v/>
      </c>
      <c r="OKX118" s="80" t="str">
        <f t="shared" si="266"/>
        <v/>
      </c>
      <c r="OKY118" s="80" t="str">
        <f t="shared" si="266"/>
        <v/>
      </c>
      <c r="OKZ118" s="80" t="str">
        <f t="shared" si="266"/>
        <v/>
      </c>
      <c r="OLA118" s="80" t="str">
        <f t="shared" si="266"/>
        <v/>
      </c>
      <c r="OLB118" s="80" t="str">
        <f t="shared" si="266"/>
        <v/>
      </c>
      <c r="OLC118" s="80" t="str">
        <f t="shared" si="266"/>
        <v/>
      </c>
      <c r="OLD118" s="80" t="str">
        <f t="shared" si="266"/>
        <v/>
      </c>
      <c r="OLE118" s="80" t="str">
        <f t="shared" si="266"/>
        <v/>
      </c>
      <c r="OLF118" s="80" t="str">
        <f t="shared" si="266"/>
        <v/>
      </c>
      <c r="OLG118" s="80" t="str">
        <f t="shared" si="266"/>
        <v/>
      </c>
      <c r="OLH118" s="80" t="str">
        <f t="shared" si="266"/>
        <v/>
      </c>
      <c r="OLI118" s="80" t="str">
        <f t="shared" si="266"/>
        <v/>
      </c>
      <c r="OLJ118" s="80" t="str">
        <f t="shared" si="266"/>
        <v/>
      </c>
      <c r="OLK118" s="80" t="str">
        <f t="shared" si="266"/>
        <v/>
      </c>
      <c r="OLL118" s="80" t="str">
        <f t="shared" si="266"/>
        <v/>
      </c>
      <c r="OLM118" s="80" t="str">
        <f t="shared" si="266"/>
        <v/>
      </c>
      <c r="OLN118" s="80" t="str">
        <f t="shared" si="266"/>
        <v/>
      </c>
      <c r="OLO118" s="80" t="str">
        <f t="shared" si="266"/>
        <v/>
      </c>
      <c r="OLP118" s="80" t="str">
        <f t="shared" si="266"/>
        <v/>
      </c>
      <c r="OLQ118" s="80" t="str">
        <f t="shared" si="266"/>
        <v/>
      </c>
      <c r="OLR118" s="80" t="str">
        <f t="shared" si="266"/>
        <v/>
      </c>
      <c r="OLS118" s="80" t="str">
        <f t="shared" ref="OLS118:OOD118" si="267">IF(ISNUMBER(outYear),OLS69+OLS75+OLS81+OLS115,"")</f>
        <v/>
      </c>
      <c r="OLT118" s="80" t="str">
        <f t="shared" si="267"/>
        <v/>
      </c>
      <c r="OLU118" s="80" t="str">
        <f t="shared" si="267"/>
        <v/>
      </c>
      <c r="OLV118" s="80" t="str">
        <f t="shared" si="267"/>
        <v/>
      </c>
      <c r="OLW118" s="80" t="str">
        <f t="shared" si="267"/>
        <v/>
      </c>
      <c r="OLX118" s="80" t="str">
        <f t="shared" si="267"/>
        <v/>
      </c>
      <c r="OLY118" s="80" t="str">
        <f t="shared" si="267"/>
        <v/>
      </c>
      <c r="OLZ118" s="80" t="str">
        <f t="shared" si="267"/>
        <v/>
      </c>
      <c r="OMA118" s="80" t="str">
        <f t="shared" si="267"/>
        <v/>
      </c>
      <c r="OMB118" s="80" t="str">
        <f t="shared" si="267"/>
        <v/>
      </c>
      <c r="OMC118" s="80" t="str">
        <f t="shared" si="267"/>
        <v/>
      </c>
      <c r="OMD118" s="80" t="str">
        <f t="shared" si="267"/>
        <v/>
      </c>
      <c r="OME118" s="80" t="str">
        <f t="shared" si="267"/>
        <v/>
      </c>
      <c r="OMF118" s="80" t="str">
        <f t="shared" si="267"/>
        <v/>
      </c>
      <c r="OMG118" s="80" t="str">
        <f t="shared" si="267"/>
        <v/>
      </c>
      <c r="OMH118" s="80" t="str">
        <f t="shared" si="267"/>
        <v/>
      </c>
      <c r="OMI118" s="80" t="str">
        <f t="shared" si="267"/>
        <v/>
      </c>
      <c r="OMJ118" s="80" t="str">
        <f t="shared" si="267"/>
        <v/>
      </c>
      <c r="OMK118" s="80" t="str">
        <f t="shared" si="267"/>
        <v/>
      </c>
      <c r="OML118" s="80" t="str">
        <f t="shared" si="267"/>
        <v/>
      </c>
      <c r="OMM118" s="80" t="str">
        <f t="shared" si="267"/>
        <v/>
      </c>
      <c r="OMN118" s="80" t="str">
        <f t="shared" si="267"/>
        <v/>
      </c>
      <c r="OMO118" s="80" t="str">
        <f t="shared" si="267"/>
        <v/>
      </c>
      <c r="OMP118" s="80" t="str">
        <f t="shared" si="267"/>
        <v/>
      </c>
      <c r="OMQ118" s="80" t="str">
        <f t="shared" si="267"/>
        <v/>
      </c>
      <c r="OMR118" s="80" t="str">
        <f t="shared" si="267"/>
        <v/>
      </c>
      <c r="OMS118" s="80" t="str">
        <f t="shared" si="267"/>
        <v/>
      </c>
      <c r="OMT118" s="80" t="str">
        <f t="shared" si="267"/>
        <v/>
      </c>
      <c r="OMU118" s="80" t="str">
        <f t="shared" si="267"/>
        <v/>
      </c>
      <c r="OMV118" s="80" t="str">
        <f t="shared" si="267"/>
        <v/>
      </c>
      <c r="OMW118" s="80" t="str">
        <f t="shared" si="267"/>
        <v/>
      </c>
      <c r="OMX118" s="80" t="str">
        <f t="shared" si="267"/>
        <v/>
      </c>
      <c r="OMY118" s="80" t="str">
        <f t="shared" si="267"/>
        <v/>
      </c>
      <c r="OMZ118" s="80" t="str">
        <f t="shared" si="267"/>
        <v/>
      </c>
      <c r="ONA118" s="80" t="str">
        <f t="shared" si="267"/>
        <v/>
      </c>
      <c r="ONB118" s="80" t="str">
        <f t="shared" si="267"/>
        <v/>
      </c>
      <c r="ONC118" s="80" t="str">
        <f t="shared" si="267"/>
        <v/>
      </c>
      <c r="OND118" s="80" t="str">
        <f t="shared" si="267"/>
        <v/>
      </c>
      <c r="ONE118" s="80" t="str">
        <f t="shared" si="267"/>
        <v/>
      </c>
      <c r="ONF118" s="80" t="str">
        <f t="shared" si="267"/>
        <v/>
      </c>
      <c r="ONG118" s="80" t="str">
        <f t="shared" si="267"/>
        <v/>
      </c>
      <c r="ONH118" s="80" t="str">
        <f t="shared" si="267"/>
        <v/>
      </c>
      <c r="ONI118" s="80" t="str">
        <f t="shared" si="267"/>
        <v/>
      </c>
      <c r="ONJ118" s="80" t="str">
        <f t="shared" si="267"/>
        <v/>
      </c>
      <c r="ONK118" s="80" t="str">
        <f t="shared" si="267"/>
        <v/>
      </c>
      <c r="ONL118" s="80" t="str">
        <f t="shared" si="267"/>
        <v/>
      </c>
      <c r="ONM118" s="80" t="str">
        <f t="shared" si="267"/>
        <v/>
      </c>
      <c r="ONN118" s="80" t="str">
        <f t="shared" si="267"/>
        <v/>
      </c>
      <c r="ONO118" s="80" t="str">
        <f t="shared" si="267"/>
        <v/>
      </c>
      <c r="ONP118" s="80" t="str">
        <f t="shared" si="267"/>
        <v/>
      </c>
      <c r="ONQ118" s="80" t="str">
        <f t="shared" si="267"/>
        <v/>
      </c>
      <c r="ONR118" s="80" t="str">
        <f t="shared" si="267"/>
        <v/>
      </c>
      <c r="ONS118" s="80" t="str">
        <f t="shared" si="267"/>
        <v/>
      </c>
      <c r="ONT118" s="80" t="str">
        <f t="shared" si="267"/>
        <v/>
      </c>
      <c r="ONU118" s="80" t="str">
        <f t="shared" si="267"/>
        <v/>
      </c>
      <c r="ONV118" s="80" t="str">
        <f t="shared" si="267"/>
        <v/>
      </c>
      <c r="ONW118" s="80" t="str">
        <f t="shared" si="267"/>
        <v/>
      </c>
      <c r="ONX118" s="80" t="str">
        <f t="shared" si="267"/>
        <v/>
      </c>
      <c r="ONY118" s="80" t="str">
        <f t="shared" si="267"/>
        <v/>
      </c>
      <c r="ONZ118" s="80" t="str">
        <f t="shared" si="267"/>
        <v/>
      </c>
      <c r="OOA118" s="80" t="str">
        <f t="shared" si="267"/>
        <v/>
      </c>
      <c r="OOB118" s="80" t="str">
        <f t="shared" si="267"/>
        <v/>
      </c>
      <c r="OOC118" s="80" t="str">
        <f t="shared" si="267"/>
        <v/>
      </c>
      <c r="OOD118" s="80" t="str">
        <f t="shared" si="267"/>
        <v/>
      </c>
      <c r="OOE118" s="80" t="str">
        <f t="shared" ref="OOE118:OQP118" si="268">IF(ISNUMBER(outYear),OOE69+OOE75+OOE81+OOE115,"")</f>
        <v/>
      </c>
      <c r="OOF118" s="80" t="str">
        <f t="shared" si="268"/>
        <v/>
      </c>
      <c r="OOG118" s="80" t="str">
        <f t="shared" si="268"/>
        <v/>
      </c>
      <c r="OOH118" s="80" t="str">
        <f t="shared" si="268"/>
        <v/>
      </c>
      <c r="OOI118" s="80" t="str">
        <f t="shared" si="268"/>
        <v/>
      </c>
      <c r="OOJ118" s="80" t="str">
        <f t="shared" si="268"/>
        <v/>
      </c>
      <c r="OOK118" s="80" t="str">
        <f t="shared" si="268"/>
        <v/>
      </c>
      <c r="OOL118" s="80" t="str">
        <f t="shared" si="268"/>
        <v/>
      </c>
      <c r="OOM118" s="80" t="str">
        <f t="shared" si="268"/>
        <v/>
      </c>
      <c r="OON118" s="80" t="str">
        <f t="shared" si="268"/>
        <v/>
      </c>
      <c r="OOO118" s="80" t="str">
        <f t="shared" si="268"/>
        <v/>
      </c>
      <c r="OOP118" s="80" t="str">
        <f t="shared" si="268"/>
        <v/>
      </c>
      <c r="OOQ118" s="80" t="str">
        <f t="shared" si="268"/>
        <v/>
      </c>
      <c r="OOR118" s="80" t="str">
        <f t="shared" si="268"/>
        <v/>
      </c>
      <c r="OOS118" s="80" t="str">
        <f t="shared" si="268"/>
        <v/>
      </c>
      <c r="OOT118" s="80" t="str">
        <f t="shared" si="268"/>
        <v/>
      </c>
      <c r="OOU118" s="80" t="str">
        <f t="shared" si="268"/>
        <v/>
      </c>
      <c r="OOV118" s="80" t="str">
        <f t="shared" si="268"/>
        <v/>
      </c>
      <c r="OOW118" s="80" t="str">
        <f t="shared" si="268"/>
        <v/>
      </c>
      <c r="OOX118" s="80" t="str">
        <f t="shared" si="268"/>
        <v/>
      </c>
      <c r="OOY118" s="80" t="str">
        <f t="shared" si="268"/>
        <v/>
      </c>
      <c r="OOZ118" s="80" t="str">
        <f t="shared" si="268"/>
        <v/>
      </c>
      <c r="OPA118" s="80" t="str">
        <f t="shared" si="268"/>
        <v/>
      </c>
      <c r="OPB118" s="80" t="str">
        <f t="shared" si="268"/>
        <v/>
      </c>
      <c r="OPC118" s="80" t="str">
        <f t="shared" si="268"/>
        <v/>
      </c>
      <c r="OPD118" s="80" t="str">
        <f t="shared" si="268"/>
        <v/>
      </c>
      <c r="OPE118" s="80" t="str">
        <f t="shared" si="268"/>
        <v/>
      </c>
      <c r="OPF118" s="80" t="str">
        <f t="shared" si="268"/>
        <v/>
      </c>
      <c r="OPG118" s="80" t="str">
        <f t="shared" si="268"/>
        <v/>
      </c>
      <c r="OPH118" s="80" t="str">
        <f t="shared" si="268"/>
        <v/>
      </c>
      <c r="OPI118" s="80" t="str">
        <f t="shared" si="268"/>
        <v/>
      </c>
      <c r="OPJ118" s="80" t="str">
        <f t="shared" si="268"/>
        <v/>
      </c>
      <c r="OPK118" s="80" t="str">
        <f t="shared" si="268"/>
        <v/>
      </c>
      <c r="OPL118" s="80" t="str">
        <f t="shared" si="268"/>
        <v/>
      </c>
      <c r="OPM118" s="80" t="str">
        <f t="shared" si="268"/>
        <v/>
      </c>
      <c r="OPN118" s="80" t="str">
        <f t="shared" si="268"/>
        <v/>
      </c>
      <c r="OPO118" s="80" t="str">
        <f t="shared" si="268"/>
        <v/>
      </c>
      <c r="OPP118" s="80" t="str">
        <f t="shared" si="268"/>
        <v/>
      </c>
      <c r="OPQ118" s="80" t="str">
        <f t="shared" si="268"/>
        <v/>
      </c>
      <c r="OPR118" s="80" t="str">
        <f t="shared" si="268"/>
        <v/>
      </c>
      <c r="OPS118" s="80" t="str">
        <f t="shared" si="268"/>
        <v/>
      </c>
      <c r="OPT118" s="80" t="str">
        <f t="shared" si="268"/>
        <v/>
      </c>
      <c r="OPU118" s="80" t="str">
        <f t="shared" si="268"/>
        <v/>
      </c>
      <c r="OPV118" s="80" t="str">
        <f t="shared" si="268"/>
        <v/>
      </c>
      <c r="OPW118" s="80" t="str">
        <f t="shared" si="268"/>
        <v/>
      </c>
      <c r="OPX118" s="80" t="str">
        <f t="shared" si="268"/>
        <v/>
      </c>
      <c r="OPY118" s="80" t="str">
        <f t="shared" si="268"/>
        <v/>
      </c>
      <c r="OPZ118" s="80" t="str">
        <f t="shared" si="268"/>
        <v/>
      </c>
      <c r="OQA118" s="80" t="str">
        <f t="shared" si="268"/>
        <v/>
      </c>
      <c r="OQB118" s="80" t="str">
        <f t="shared" si="268"/>
        <v/>
      </c>
      <c r="OQC118" s="80" t="str">
        <f t="shared" si="268"/>
        <v/>
      </c>
      <c r="OQD118" s="80" t="str">
        <f t="shared" si="268"/>
        <v/>
      </c>
      <c r="OQE118" s="80" t="str">
        <f t="shared" si="268"/>
        <v/>
      </c>
      <c r="OQF118" s="80" t="str">
        <f t="shared" si="268"/>
        <v/>
      </c>
      <c r="OQG118" s="80" t="str">
        <f t="shared" si="268"/>
        <v/>
      </c>
      <c r="OQH118" s="80" t="str">
        <f t="shared" si="268"/>
        <v/>
      </c>
      <c r="OQI118" s="80" t="str">
        <f t="shared" si="268"/>
        <v/>
      </c>
      <c r="OQJ118" s="80" t="str">
        <f t="shared" si="268"/>
        <v/>
      </c>
      <c r="OQK118" s="80" t="str">
        <f t="shared" si="268"/>
        <v/>
      </c>
      <c r="OQL118" s="80" t="str">
        <f t="shared" si="268"/>
        <v/>
      </c>
      <c r="OQM118" s="80" t="str">
        <f t="shared" si="268"/>
        <v/>
      </c>
      <c r="OQN118" s="80" t="str">
        <f t="shared" si="268"/>
        <v/>
      </c>
      <c r="OQO118" s="80" t="str">
        <f t="shared" si="268"/>
        <v/>
      </c>
      <c r="OQP118" s="80" t="str">
        <f t="shared" si="268"/>
        <v/>
      </c>
      <c r="OQQ118" s="80" t="str">
        <f t="shared" ref="OQQ118:OTB118" si="269">IF(ISNUMBER(outYear),OQQ69+OQQ75+OQQ81+OQQ115,"")</f>
        <v/>
      </c>
      <c r="OQR118" s="80" t="str">
        <f t="shared" si="269"/>
        <v/>
      </c>
      <c r="OQS118" s="80" t="str">
        <f t="shared" si="269"/>
        <v/>
      </c>
      <c r="OQT118" s="80" t="str">
        <f t="shared" si="269"/>
        <v/>
      </c>
      <c r="OQU118" s="80" t="str">
        <f t="shared" si="269"/>
        <v/>
      </c>
      <c r="OQV118" s="80" t="str">
        <f t="shared" si="269"/>
        <v/>
      </c>
      <c r="OQW118" s="80" t="str">
        <f t="shared" si="269"/>
        <v/>
      </c>
      <c r="OQX118" s="80" t="str">
        <f t="shared" si="269"/>
        <v/>
      </c>
      <c r="OQY118" s="80" t="str">
        <f t="shared" si="269"/>
        <v/>
      </c>
      <c r="OQZ118" s="80" t="str">
        <f t="shared" si="269"/>
        <v/>
      </c>
      <c r="ORA118" s="80" t="str">
        <f t="shared" si="269"/>
        <v/>
      </c>
      <c r="ORB118" s="80" t="str">
        <f t="shared" si="269"/>
        <v/>
      </c>
      <c r="ORC118" s="80" t="str">
        <f t="shared" si="269"/>
        <v/>
      </c>
      <c r="ORD118" s="80" t="str">
        <f t="shared" si="269"/>
        <v/>
      </c>
      <c r="ORE118" s="80" t="str">
        <f t="shared" si="269"/>
        <v/>
      </c>
      <c r="ORF118" s="80" t="str">
        <f t="shared" si="269"/>
        <v/>
      </c>
      <c r="ORG118" s="80" t="str">
        <f t="shared" si="269"/>
        <v/>
      </c>
      <c r="ORH118" s="80" t="str">
        <f t="shared" si="269"/>
        <v/>
      </c>
      <c r="ORI118" s="80" t="str">
        <f t="shared" si="269"/>
        <v/>
      </c>
      <c r="ORJ118" s="80" t="str">
        <f t="shared" si="269"/>
        <v/>
      </c>
      <c r="ORK118" s="80" t="str">
        <f t="shared" si="269"/>
        <v/>
      </c>
      <c r="ORL118" s="80" t="str">
        <f t="shared" si="269"/>
        <v/>
      </c>
      <c r="ORM118" s="80" t="str">
        <f t="shared" si="269"/>
        <v/>
      </c>
      <c r="ORN118" s="80" t="str">
        <f t="shared" si="269"/>
        <v/>
      </c>
      <c r="ORO118" s="80" t="str">
        <f t="shared" si="269"/>
        <v/>
      </c>
      <c r="ORP118" s="80" t="str">
        <f t="shared" si="269"/>
        <v/>
      </c>
      <c r="ORQ118" s="80" t="str">
        <f t="shared" si="269"/>
        <v/>
      </c>
      <c r="ORR118" s="80" t="str">
        <f t="shared" si="269"/>
        <v/>
      </c>
      <c r="ORS118" s="80" t="str">
        <f t="shared" si="269"/>
        <v/>
      </c>
      <c r="ORT118" s="80" t="str">
        <f t="shared" si="269"/>
        <v/>
      </c>
      <c r="ORU118" s="80" t="str">
        <f t="shared" si="269"/>
        <v/>
      </c>
      <c r="ORV118" s="80" t="str">
        <f t="shared" si="269"/>
        <v/>
      </c>
      <c r="ORW118" s="80" t="str">
        <f t="shared" si="269"/>
        <v/>
      </c>
      <c r="ORX118" s="80" t="str">
        <f t="shared" si="269"/>
        <v/>
      </c>
      <c r="ORY118" s="80" t="str">
        <f t="shared" si="269"/>
        <v/>
      </c>
      <c r="ORZ118" s="80" t="str">
        <f t="shared" si="269"/>
        <v/>
      </c>
      <c r="OSA118" s="80" t="str">
        <f t="shared" si="269"/>
        <v/>
      </c>
      <c r="OSB118" s="80" t="str">
        <f t="shared" si="269"/>
        <v/>
      </c>
      <c r="OSC118" s="80" t="str">
        <f t="shared" si="269"/>
        <v/>
      </c>
      <c r="OSD118" s="80" t="str">
        <f t="shared" si="269"/>
        <v/>
      </c>
      <c r="OSE118" s="80" t="str">
        <f t="shared" si="269"/>
        <v/>
      </c>
      <c r="OSF118" s="80" t="str">
        <f t="shared" si="269"/>
        <v/>
      </c>
      <c r="OSG118" s="80" t="str">
        <f t="shared" si="269"/>
        <v/>
      </c>
      <c r="OSH118" s="80" t="str">
        <f t="shared" si="269"/>
        <v/>
      </c>
      <c r="OSI118" s="80" t="str">
        <f t="shared" si="269"/>
        <v/>
      </c>
      <c r="OSJ118" s="80" t="str">
        <f t="shared" si="269"/>
        <v/>
      </c>
      <c r="OSK118" s="80" t="str">
        <f t="shared" si="269"/>
        <v/>
      </c>
      <c r="OSL118" s="80" t="str">
        <f t="shared" si="269"/>
        <v/>
      </c>
      <c r="OSM118" s="80" t="str">
        <f t="shared" si="269"/>
        <v/>
      </c>
      <c r="OSN118" s="80" t="str">
        <f t="shared" si="269"/>
        <v/>
      </c>
      <c r="OSO118" s="80" t="str">
        <f t="shared" si="269"/>
        <v/>
      </c>
      <c r="OSP118" s="80" t="str">
        <f t="shared" si="269"/>
        <v/>
      </c>
      <c r="OSQ118" s="80" t="str">
        <f t="shared" si="269"/>
        <v/>
      </c>
      <c r="OSR118" s="80" t="str">
        <f t="shared" si="269"/>
        <v/>
      </c>
      <c r="OSS118" s="80" t="str">
        <f t="shared" si="269"/>
        <v/>
      </c>
      <c r="OST118" s="80" t="str">
        <f t="shared" si="269"/>
        <v/>
      </c>
      <c r="OSU118" s="80" t="str">
        <f t="shared" si="269"/>
        <v/>
      </c>
      <c r="OSV118" s="80" t="str">
        <f t="shared" si="269"/>
        <v/>
      </c>
      <c r="OSW118" s="80" t="str">
        <f t="shared" si="269"/>
        <v/>
      </c>
      <c r="OSX118" s="80" t="str">
        <f t="shared" si="269"/>
        <v/>
      </c>
      <c r="OSY118" s="80" t="str">
        <f t="shared" si="269"/>
        <v/>
      </c>
      <c r="OSZ118" s="80" t="str">
        <f t="shared" si="269"/>
        <v/>
      </c>
      <c r="OTA118" s="80" t="str">
        <f t="shared" si="269"/>
        <v/>
      </c>
      <c r="OTB118" s="80" t="str">
        <f t="shared" si="269"/>
        <v/>
      </c>
      <c r="OTC118" s="80" t="str">
        <f t="shared" ref="OTC118:OVN118" si="270">IF(ISNUMBER(outYear),OTC69+OTC75+OTC81+OTC115,"")</f>
        <v/>
      </c>
      <c r="OTD118" s="80" t="str">
        <f t="shared" si="270"/>
        <v/>
      </c>
      <c r="OTE118" s="80" t="str">
        <f t="shared" si="270"/>
        <v/>
      </c>
      <c r="OTF118" s="80" t="str">
        <f t="shared" si="270"/>
        <v/>
      </c>
      <c r="OTG118" s="80" t="str">
        <f t="shared" si="270"/>
        <v/>
      </c>
      <c r="OTH118" s="80" t="str">
        <f t="shared" si="270"/>
        <v/>
      </c>
      <c r="OTI118" s="80" t="str">
        <f t="shared" si="270"/>
        <v/>
      </c>
      <c r="OTJ118" s="80" t="str">
        <f t="shared" si="270"/>
        <v/>
      </c>
      <c r="OTK118" s="80" t="str">
        <f t="shared" si="270"/>
        <v/>
      </c>
      <c r="OTL118" s="80" t="str">
        <f t="shared" si="270"/>
        <v/>
      </c>
      <c r="OTM118" s="80" t="str">
        <f t="shared" si="270"/>
        <v/>
      </c>
      <c r="OTN118" s="80" t="str">
        <f t="shared" si="270"/>
        <v/>
      </c>
      <c r="OTO118" s="80" t="str">
        <f t="shared" si="270"/>
        <v/>
      </c>
      <c r="OTP118" s="80" t="str">
        <f t="shared" si="270"/>
        <v/>
      </c>
      <c r="OTQ118" s="80" t="str">
        <f t="shared" si="270"/>
        <v/>
      </c>
      <c r="OTR118" s="80" t="str">
        <f t="shared" si="270"/>
        <v/>
      </c>
      <c r="OTS118" s="80" t="str">
        <f t="shared" si="270"/>
        <v/>
      </c>
      <c r="OTT118" s="80" t="str">
        <f t="shared" si="270"/>
        <v/>
      </c>
      <c r="OTU118" s="80" t="str">
        <f t="shared" si="270"/>
        <v/>
      </c>
      <c r="OTV118" s="80" t="str">
        <f t="shared" si="270"/>
        <v/>
      </c>
      <c r="OTW118" s="80" t="str">
        <f t="shared" si="270"/>
        <v/>
      </c>
      <c r="OTX118" s="80" t="str">
        <f t="shared" si="270"/>
        <v/>
      </c>
      <c r="OTY118" s="80" t="str">
        <f t="shared" si="270"/>
        <v/>
      </c>
      <c r="OTZ118" s="80" t="str">
        <f t="shared" si="270"/>
        <v/>
      </c>
      <c r="OUA118" s="80" t="str">
        <f t="shared" si="270"/>
        <v/>
      </c>
      <c r="OUB118" s="80" t="str">
        <f t="shared" si="270"/>
        <v/>
      </c>
      <c r="OUC118" s="80" t="str">
        <f t="shared" si="270"/>
        <v/>
      </c>
      <c r="OUD118" s="80" t="str">
        <f t="shared" si="270"/>
        <v/>
      </c>
      <c r="OUE118" s="80" t="str">
        <f t="shared" si="270"/>
        <v/>
      </c>
      <c r="OUF118" s="80" t="str">
        <f t="shared" si="270"/>
        <v/>
      </c>
      <c r="OUG118" s="80" t="str">
        <f t="shared" si="270"/>
        <v/>
      </c>
      <c r="OUH118" s="80" t="str">
        <f t="shared" si="270"/>
        <v/>
      </c>
      <c r="OUI118" s="80" t="str">
        <f t="shared" si="270"/>
        <v/>
      </c>
      <c r="OUJ118" s="80" t="str">
        <f t="shared" si="270"/>
        <v/>
      </c>
      <c r="OUK118" s="80" t="str">
        <f t="shared" si="270"/>
        <v/>
      </c>
      <c r="OUL118" s="80" t="str">
        <f t="shared" si="270"/>
        <v/>
      </c>
      <c r="OUM118" s="80" t="str">
        <f t="shared" si="270"/>
        <v/>
      </c>
      <c r="OUN118" s="80" t="str">
        <f t="shared" si="270"/>
        <v/>
      </c>
      <c r="OUO118" s="80" t="str">
        <f t="shared" si="270"/>
        <v/>
      </c>
      <c r="OUP118" s="80" t="str">
        <f t="shared" si="270"/>
        <v/>
      </c>
      <c r="OUQ118" s="80" t="str">
        <f t="shared" si="270"/>
        <v/>
      </c>
      <c r="OUR118" s="80" t="str">
        <f t="shared" si="270"/>
        <v/>
      </c>
      <c r="OUS118" s="80" t="str">
        <f t="shared" si="270"/>
        <v/>
      </c>
      <c r="OUT118" s="80" t="str">
        <f t="shared" si="270"/>
        <v/>
      </c>
      <c r="OUU118" s="80" t="str">
        <f t="shared" si="270"/>
        <v/>
      </c>
      <c r="OUV118" s="80" t="str">
        <f t="shared" si="270"/>
        <v/>
      </c>
      <c r="OUW118" s="80" t="str">
        <f t="shared" si="270"/>
        <v/>
      </c>
      <c r="OUX118" s="80" t="str">
        <f t="shared" si="270"/>
        <v/>
      </c>
      <c r="OUY118" s="80" t="str">
        <f t="shared" si="270"/>
        <v/>
      </c>
      <c r="OUZ118" s="80" t="str">
        <f t="shared" si="270"/>
        <v/>
      </c>
      <c r="OVA118" s="80" t="str">
        <f t="shared" si="270"/>
        <v/>
      </c>
      <c r="OVB118" s="80" t="str">
        <f t="shared" si="270"/>
        <v/>
      </c>
      <c r="OVC118" s="80" t="str">
        <f t="shared" si="270"/>
        <v/>
      </c>
      <c r="OVD118" s="80" t="str">
        <f t="shared" si="270"/>
        <v/>
      </c>
      <c r="OVE118" s="80" t="str">
        <f t="shared" si="270"/>
        <v/>
      </c>
      <c r="OVF118" s="80" t="str">
        <f t="shared" si="270"/>
        <v/>
      </c>
      <c r="OVG118" s="80" t="str">
        <f t="shared" si="270"/>
        <v/>
      </c>
      <c r="OVH118" s="80" t="str">
        <f t="shared" si="270"/>
        <v/>
      </c>
      <c r="OVI118" s="80" t="str">
        <f t="shared" si="270"/>
        <v/>
      </c>
      <c r="OVJ118" s="80" t="str">
        <f t="shared" si="270"/>
        <v/>
      </c>
      <c r="OVK118" s="80" t="str">
        <f t="shared" si="270"/>
        <v/>
      </c>
      <c r="OVL118" s="80" t="str">
        <f t="shared" si="270"/>
        <v/>
      </c>
      <c r="OVM118" s="80" t="str">
        <f t="shared" si="270"/>
        <v/>
      </c>
      <c r="OVN118" s="80" t="str">
        <f t="shared" si="270"/>
        <v/>
      </c>
      <c r="OVO118" s="80" t="str">
        <f t="shared" ref="OVO118:OXZ118" si="271">IF(ISNUMBER(outYear),OVO69+OVO75+OVO81+OVO115,"")</f>
        <v/>
      </c>
      <c r="OVP118" s="80" t="str">
        <f t="shared" si="271"/>
        <v/>
      </c>
      <c r="OVQ118" s="80" t="str">
        <f t="shared" si="271"/>
        <v/>
      </c>
      <c r="OVR118" s="80" t="str">
        <f t="shared" si="271"/>
        <v/>
      </c>
      <c r="OVS118" s="80" t="str">
        <f t="shared" si="271"/>
        <v/>
      </c>
      <c r="OVT118" s="80" t="str">
        <f t="shared" si="271"/>
        <v/>
      </c>
      <c r="OVU118" s="80" t="str">
        <f t="shared" si="271"/>
        <v/>
      </c>
      <c r="OVV118" s="80" t="str">
        <f t="shared" si="271"/>
        <v/>
      </c>
      <c r="OVW118" s="80" t="str">
        <f t="shared" si="271"/>
        <v/>
      </c>
      <c r="OVX118" s="80" t="str">
        <f t="shared" si="271"/>
        <v/>
      </c>
      <c r="OVY118" s="80" t="str">
        <f t="shared" si="271"/>
        <v/>
      </c>
      <c r="OVZ118" s="80" t="str">
        <f t="shared" si="271"/>
        <v/>
      </c>
      <c r="OWA118" s="80" t="str">
        <f t="shared" si="271"/>
        <v/>
      </c>
      <c r="OWB118" s="80" t="str">
        <f t="shared" si="271"/>
        <v/>
      </c>
      <c r="OWC118" s="80" t="str">
        <f t="shared" si="271"/>
        <v/>
      </c>
      <c r="OWD118" s="80" t="str">
        <f t="shared" si="271"/>
        <v/>
      </c>
      <c r="OWE118" s="80" t="str">
        <f t="shared" si="271"/>
        <v/>
      </c>
      <c r="OWF118" s="80" t="str">
        <f t="shared" si="271"/>
        <v/>
      </c>
      <c r="OWG118" s="80" t="str">
        <f t="shared" si="271"/>
        <v/>
      </c>
      <c r="OWH118" s="80" t="str">
        <f t="shared" si="271"/>
        <v/>
      </c>
      <c r="OWI118" s="80" t="str">
        <f t="shared" si="271"/>
        <v/>
      </c>
      <c r="OWJ118" s="80" t="str">
        <f t="shared" si="271"/>
        <v/>
      </c>
      <c r="OWK118" s="80" t="str">
        <f t="shared" si="271"/>
        <v/>
      </c>
      <c r="OWL118" s="80" t="str">
        <f t="shared" si="271"/>
        <v/>
      </c>
      <c r="OWM118" s="80" t="str">
        <f t="shared" si="271"/>
        <v/>
      </c>
      <c r="OWN118" s="80" t="str">
        <f t="shared" si="271"/>
        <v/>
      </c>
      <c r="OWO118" s="80" t="str">
        <f t="shared" si="271"/>
        <v/>
      </c>
      <c r="OWP118" s="80" t="str">
        <f t="shared" si="271"/>
        <v/>
      </c>
      <c r="OWQ118" s="80" t="str">
        <f t="shared" si="271"/>
        <v/>
      </c>
      <c r="OWR118" s="80" t="str">
        <f t="shared" si="271"/>
        <v/>
      </c>
      <c r="OWS118" s="80" t="str">
        <f t="shared" si="271"/>
        <v/>
      </c>
      <c r="OWT118" s="80" t="str">
        <f t="shared" si="271"/>
        <v/>
      </c>
      <c r="OWU118" s="80" t="str">
        <f t="shared" si="271"/>
        <v/>
      </c>
      <c r="OWV118" s="80" t="str">
        <f t="shared" si="271"/>
        <v/>
      </c>
      <c r="OWW118" s="80" t="str">
        <f t="shared" si="271"/>
        <v/>
      </c>
      <c r="OWX118" s="80" t="str">
        <f t="shared" si="271"/>
        <v/>
      </c>
      <c r="OWY118" s="80" t="str">
        <f t="shared" si="271"/>
        <v/>
      </c>
      <c r="OWZ118" s="80" t="str">
        <f t="shared" si="271"/>
        <v/>
      </c>
      <c r="OXA118" s="80" t="str">
        <f t="shared" si="271"/>
        <v/>
      </c>
      <c r="OXB118" s="80" t="str">
        <f t="shared" si="271"/>
        <v/>
      </c>
      <c r="OXC118" s="80" t="str">
        <f t="shared" si="271"/>
        <v/>
      </c>
      <c r="OXD118" s="80" t="str">
        <f t="shared" si="271"/>
        <v/>
      </c>
      <c r="OXE118" s="80" t="str">
        <f t="shared" si="271"/>
        <v/>
      </c>
      <c r="OXF118" s="80" t="str">
        <f t="shared" si="271"/>
        <v/>
      </c>
      <c r="OXG118" s="80" t="str">
        <f t="shared" si="271"/>
        <v/>
      </c>
      <c r="OXH118" s="80" t="str">
        <f t="shared" si="271"/>
        <v/>
      </c>
      <c r="OXI118" s="80" t="str">
        <f t="shared" si="271"/>
        <v/>
      </c>
      <c r="OXJ118" s="80" t="str">
        <f t="shared" si="271"/>
        <v/>
      </c>
      <c r="OXK118" s="80" t="str">
        <f t="shared" si="271"/>
        <v/>
      </c>
      <c r="OXL118" s="80" t="str">
        <f t="shared" si="271"/>
        <v/>
      </c>
      <c r="OXM118" s="80" t="str">
        <f t="shared" si="271"/>
        <v/>
      </c>
      <c r="OXN118" s="80" t="str">
        <f t="shared" si="271"/>
        <v/>
      </c>
      <c r="OXO118" s="80" t="str">
        <f t="shared" si="271"/>
        <v/>
      </c>
      <c r="OXP118" s="80" t="str">
        <f t="shared" si="271"/>
        <v/>
      </c>
      <c r="OXQ118" s="80" t="str">
        <f t="shared" si="271"/>
        <v/>
      </c>
      <c r="OXR118" s="80" t="str">
        <f t="shared" si="271"/>
        <v/>
      </c>
      <c r="OXS118" s="80" t="str">
        <f t="shared" si="271"/>
        <v/>
      </c>
      <c r="OXT118" s="80" t="str">
        <f t="shared" si="271"/>
        <v/>
      </c>
      <c r="OXU118" s="80" t="str">
        <f t="shared" si="271"/>
        <v/>
      </c>
      <c r="OXV118" s="80" t="str">
        <f t="shared" si="271"/>
        <v/>
      </c>
      <c r="OXW118" s="80" t="str">
        <f t="shared" si="271"/>
        <v/>
      </c>
      <c r="OXX118" s="80" t="str">
        <f t="shared" si="271"/>
        <v/>
      </c>
      <c r="OXY118" s="80" t="str">
        <f t="shared" si="271"/>
        <v/>
      </c>
      <c r="OXZ118" s="80" t="str">
        <f t="shared" si="271"/>
        <v/>
      </c>
      <c r="OYA118" s="80" t="str">
        <f t="shared" ref="OYA118:PAL118" si="272">IF(ISNUMBER(outYear),OYA69+OYA75+OYA81+OYA115,"")</f>
        <v/>
      </c>
      <c r="OYB118" s="80" t="str">
        <f t="shared" si="272"/>
        <v/>
      </c>
      <c r="OYC118" s="80" t="str">
        <f t="shared" si="272"/>
        <v/>
      </c>
      <c r="OYD118" s="80" t="str">
        <f t="shared" si="272"/>
        <v/>
      </c>
      <c r="OYE118" s="80" t="str">
        <f t="shared" si="272"/>
        <v/>
      </c>
      <c r="OYF118" s="80" t="str">
        <f t="shared" si="272"/>
        <v/>
      </c>
      <c r="OYG118" s="80" t="str">
        <f t="shared" si="272"/>
        <v/>
      </c>
      <c r="OYH118" s="80" t="str">
        <f t="shared" si="272"/>
        <v/>
      </c>
      <c r="OYI118" s="80" t="str">
        <f t="shared" si="272"/>
        <v/>
      </c>
      <c r="OYJ118" s="80" t="str">
        <f t="shared" si="272"/>
        <v/>
      </c>
      <c r="OYK118" s="80" t="str">
        <f t="shared" si="272"/>
        <v/>
      </c>
      <c r="OYL118" s="80" t="str">
        <f t="shared" si="272"/>
        <v/>
      </c>
      <c r="OYM118" s="80" t="str">
        <f t="shared" si="272"/>
        <v/>
      </c>
      <c r="OYN118" s="80" t="str">
        <f t="shared" si="272"/>
        <v/>
      </c>
      <c r="OYO118" s="80" t="str">
        <f t="shared" si="272"/>
        <v/>
      </c>
      <c r="OYP118" s="80" t="str">
        <f t="shared" si="272"/>
        <v/>
      </c>
      <c r="OYQ118" s="80" t="str">
        <f t="shared" si="272"/>
        <v/>
      </c>
      <c r="OYR118" s="80" t="str">
        <f t="shared" si="272"/>
        <v/>
      </c>
      <c r="OYS118" s="80" t="str">
        <f t="shared" si="272"/>
        <v/>
      </c>
      <c r="OYT118" s="80" t="str">
        <f t="shared" si="272"/>
        <v/>
      </c>
      <c r="OYU118" s="80" t="str">
        <f t="shared" si="272"/>
        <v/>
      </c>
      <c r="OYV118" s="80" t="str">
        <f t="shared" si="272"/>
        <v/>
      </c>
      <c r="OYW118" s="80" t="str">
        <f t="shared" si="272"/>
        <v/>
      </c>
      <c r="OYX118" s="80" t="str">
        <f t="shared" si="272"/>
        <v/>
      </c>
      <c r="OYY118" s="80" t="str">
        <f t="shared" si="272"/>
        <v/>
      </c>
      <c r="OYZ118" s="80" t="str">
        <f t="shared" si="272"/>
        <v/>
      </c>
      <c r="OZA118" s="80" t="str">
        <f t="shared" si="272"/>
        <v/>
      </c>
      <c r="OZB118" s="80" t="str">
        <f t="shared" si="272"/>
        <v/>
      </c>
      <c r="OZC118" s="80" t="str">
        <f t="shared" si="272"/>
        <v/>
      </c>
      <c r="OZD118" s="80" t="str">
        <f t="shared" si="272"/>
        <v/>
      </c>
      <c r="OZE118" s="80" t="str">
        <f t="shared" si="272"/>
        <v/>
      </c>
      <c r="OZF118" s="80" t="str">
        <f t="shared" si="272"/>
        <v/>
      </c>
      <c r="OZG118" s="80" t="str">
        <f t="shared" si="272"/>
        <v/>
      </c>
      <c r="OZH118" s="80" t="str">
        <f t="shared" si="272"/>
        <v/>
      </c>
      <c r="OZI118" s="80" t="str">
        <f t="shared" si="272"/>
        <v/>
      </c>
      <c r="OZJ118" s="80" t="str">
        <f t="shared" si="272"/>
        <v/>
      </c>
      <c r="OZK118" s="80" t="str">
        <f t="shared" si="272"/>
        <v/>
      </c>
      <c r="OZL118" s="80" t="str">
        <f t="shared" si="272"/>
        <v/>
      </c>
      <c r="OZM118" s="80" t="str">
        <f t="shared" si="272"/>
        <v/>
      </c>
      <c r="OZN118" s="80" t="str">
        <f t="shared" si="272"/>
        <v/>
      </c>
      <c r="OZO118" s="80" t="str">
        <f t="shared" si="272"/>
        <v/>
      </c>
      <c r="OZP118" s="80" t="str">
        <f t="shared" si="272"/>
        <v/>
      </c>
      <c r="OZQ118" s="80" t="str">
        <f t="shared" si="272"/>
        <v/>
      </c>
      <c r="OZR118" s="80" t="str">
        <f t="shared" si="272"/>
        <v/>
      </c>
      <c r="OZS118" s="80" t="str">
        <f t="shared" si="272"/>
        <v/>
      </c>
      <c r="OZT118" s="80" t="str">
        <f t="shared" si="272"/>
        <v/>
      </c>
      <c r="OZU118" s="80" t="str">
        <f t="shared" si="272"/>
        <v/>
      </c>
      <c r="OZV118" s="80" t="str">
        <f t="shared" si="272"/>
        <v/>
      </c>
      <c r="OZW118" s="80" t="str">
        <f t="shared" si="272"/>
        <v/>
      </c>
      <c r="OZX118" s="80" t="str">
        <f t="shared" si="272"/>
        <v/>
      </c>
      <c r="OZY118" s="80" t="str">
        <f t="shared" si="272"/>
        <v/>
      </c>
      <c r="OZZ118" s="80" t="str">
        <f t="shared" si="272"/>
        <v/>
      </c>
      <c r="PAA118" s="80" t="str">
        <f t="shared" si="272"/>
        <v/>
      </c>
      <c r="PAB118" s="80" t="str">
        <f t="shared" si="272"/>
        <v/>
      </c>
      <c r="PAC118" s="80" t="str">
        <f t="shared" si="272"/>
        <v/>
      </c>
      <c r="PAD118" s="80" t="str">
        <f t="shared" si="272"/>
        <v/>
      </c>
      <c r="PAE118" s="80" t="str">
        <f t="shared" si="272"/>
        <v/>
      </c>
      <c r="PAF118" s="80" t="str">
        <f t="shared" si="272"/>
        <v/>
      </c>
      <c r="PAG118" s="80" t="str">
        <f t="shared" si="272"/>
        <v/>
      </c>
      <c r="PAH118" s="80" t="str">
        <f t="shared" si="272"/>
        <v/>
      </c>
      <c r="PAI118" s="80" t="str">
        <f t="shared" si="272"/>
        <v/>
      </c>
      <c r="PAJ118" s="80" t="str">
        <f t="shared" si="272"/>
        <v/>
      </c>
      <c r="PAK118" s="80" t="str">
        <f t="shared" si="272"/>
        <v/>
      </c>
      <c r="PAL118" s="80" t="str">
        <f t="shared" si="272"/>
        <v/>
      </c>
      <c r="PAM118" s="80" t="str">
        <f t="shared" ref="PAM118:PCX118" si="273">IF(ISNUMBER(outYear),PAM69+PAM75+PAM81+PAM115,"")</f>
        <v/>
      </c>
      <c r="PAN118" s="80" t="str">
        <f t="shared" si="273"/>
        <v/>
      </c>
      <c r="PAO118" s="80" t="str">
        <f t="shared" si="273"/>
        <v/>
      </c>
      <c r="PAP118" s="80" t="str">
        <f t="shared" si="273"/>
        <v/>
      </c>
      <c r="PAQ118" s="80" t="str">
        <f t="shared" si="273"/>
        <v/>
      </c>
      <c r="PAR118" s="80" t="str">
        <f t="shared" si="273"/>
        <v/>
      </c>
      <c r="PAS118" s="80" t="str">
        <f t="shared" si="273"/>
        <v/>
      </c>
      <c r="PAT118" s="80" t="str">
        <f t="shared" si="273"/>
        <v/>
      </c>
      <c r="PAU118" s="80" t="str">
        <f t="shared" si="273"/>
        <v/>
      </c>
      <c r="PAV118" s="80" t="str">
        <f t="shared" si="273"/>
        <v/>
      </c>
      <c r="PAW118" s="80" t="str">
        <f t="shared" si="273"/>
        <v/>
      </c>
      <c r="PAX118" s="80" t="str">
        <f t="shared" si="273"/>
        <v/>
      </c>
      <c r="PAY118" s="80" t="str">
        <f t="shared" si="273"/>
        <v/>
      </c>
      <c r="PAZ118" s="80" t="str">
        <f t="shared" si="273"/>
        <v/>
      </c>
      <c r="PBA118" s="80" t="str">
        <f t="shared" si="273"/>
        <v/>
      </c>
      <c r="PBB118" s="80" t="str">
        <f t="shared" si="273"/>
        <v/>
      </c>
      <c r="PBC118" s="80" t="str">
        <f t="shared" si="273"/>
        <v/>
      </c>
      <c r="PBD118" s="80" t="str">
        <f t="shared" si="273"/>
        <v/>
      </c>
      <c r="PBE118" s="80" t="str">
        <f t="shared" si="273"/>
        <v/>
      </c>
      <c r="PBF118" s="80" t="str">
        <f t="shared" si="273"/>
        <v/>
      </c>
      <c r="PBG118" s="80" t="str">
        <f t="shared" si="273"/>
        <v/>
      </c>
      <c r="PBH118" s="80" t="str">
        <f t="shared" si="273"/>
        <v/>
      </c>
      <c r="PBI118" s="80" t="str">
        <f t="shared" si="273"/>
        <v/>
      </c>
      <c r="PBJ118" s="80" t="str">
        <f t="shared" si="273"/>
        <v/>
      </c>
      <c r="PBK118" s="80" t="str">
        <f t="shared" si="273"/>
        <v/>
      </c>
      <c r="PBL118" s="80" t="str">
        <f t="shared" si="273"/>
        <v/>
      </c>
      <c r="PBM118" s="80" t="str">
        <f t="shared" si="273"/>
        <v/>
      </c>
      <c r="PBN118" s="80" t="str">
        <f t="shared" si="273"/>
        <v/>
      </c>
      <c r="PBO118" s="80" t="str">
        <f t="shared" si="273"/>
        <v/>
      </c>
      <c r="PBP118" s="80" t="str">
        <f t="shared" si="273"/>
        <v/>
      </c>
      <c r="PBQ118" s="80" t="str">
        <f t="shared" si="273"/>
        <v/>
      </c>
      <c r="PBR118" s="80" t="str">
        <f t="shared" si="273"/>
        <v/>
      </c>
      <c r="PBS118" s="80" t="str">
        <f t="shared" si="273"/>
        <v/>
      </c>
      <c r="PBT118" s="80" t="str">
        <f t="shared" si="273"/>
        <v/>
      </c>
      <c r="PBU118" s="80" t="str">
        <f t="shared" si="273"/>
        <v/>
      </c>
      <c r="PBV118" s="80" t="str">
        <f t="shared" si="273"/>
        <v/>
      </c>
      <c r="PBW118" s="80" t="str">
        <f t="shared" si="273"/>
        <v/>
      </c>
      <c r="PBX118" s="80" t="str">
        <f t="shared" si="273"/>
        <v/>
      </c>
      <c r="PBY118" s="80" t="str">
        <f t="shared" si="273"/>
        <v/>
      </c>
      <c r="PBZ118" s="80" t="str">
        <f t="shared" si="273"/>
        <v/>
      </c>
      <c r="PCA118" s="80" t="str">
        <f t="shared" si="273"/>
        <v/>
      </c>
      <c r="PCB118" s="80" t="str">
        <f t="shared" si="273"/>
        <v/>
      </c>
      <c r="PCC118" s="80" t="str">
        <f t="shared" si="273"/>
        <v/>
      </c>
      <c r="PCD118" s="80" t="str">
        <f t="shared" si="273"/>
        <v/>
      </c>
      <c r="PCE118" s="80" t="str">
        <f t="shared" si="273"/>
        <v/>
      </c>
      <c r="PCF118" s="80" t="str">
        <f t="shared" si="273"/>
        <v/>
      </c>
      <c r="PCG118" s="80" t="str">
        <f t="shared" si="273"/>
        <v/>
      </c>
      <c r="PCH118" s="80" t="str">
        <f t="shared" si="273"/>
        <v/>
      </c>
      <c r="PCI118" s="80" t="str">
        <f t="shared" si="273"/>
        <v/>
      </c>
      <c r="PCJ118" s="80" t="str">
        <f t="shared" si="273"/>
        <v/>
      </c>
      <c r="PCK118" s="80" t="str">
        <f t="shared" si="273"/>
        <v/>
      </c>
      <c r="PCL118" s="80" t="str">
        <f t="shared" si="273"/>
        <v/>
      </c>
      <c r="PCM118" s="80" t="str">
        <f t="shared" si="273"/>
        <v/>
      </c>
      <c r="PCN118" s="80" t="str">
        <f t="shared" si="273"/>
        <v/>
      </c>
      <c r="PCO118" s="80" t="str">
        <f t="shared" si="273"/>
        <v/>
      </c>
      <c r="PCP118" s="80" t="str">
        <f t="shared" si="273"/>
        <v/>
      </c>
      <c r="PCQ118" s="80" t="str">
        <f t="shared" si="273"/>
        <v/>
      </c>
      <c r="PCR118" s="80" t="str">
        <f t="shared" si="273"/>
        <v/>
      </c>
      <c r="PCS118" s="80" t="str">
        <f t="shared" si="273"/>
        <v/>
      </c>
      <c r="PCT118" s="80" t="str">
        <f t="shared" si="273"/>
        <v/>
      </c>
      <c r="PCU118" s="80" t="str">
        <f t="shared" si="273"/>
        <v/>
      </c>
      <c r="PCV118" s="80" t="str">
        <f t="shared" si="273"/>
        <v/>
      </c>
      <c r="PCW118" s="80" t="str">
        <f t="shared" si="273"/>
        <v/>
      </c>
      <c r="PCX118" s="80" t="str">
        <f t="shared" si="273"/>
        <v/>
      </c>
      <c r="PCY118" s="80" t="str">
        <f t="shared" ref="PCY118:PFJ118" si="274">IF(ISNUMBER(outYear),PCY69+PCY75+PCY81+PCY115,"")</f>
        <v/>
      </c>
      <c r="PCZ118" s="80" t="str">
        <f t="shared" si="274"/>
        <v/>
      </c>
      <c r="PDA118" s="80" t="str">
        <f t="shared" si="274"/>
        <v/>
      </c>
      <c r="PDB118" s="80" t="str">
        <f t="shared" si="274"/>
        <v/>
      </c>
      <c r="PDC118" s="80" t="str">
        <f t="shared" si="274"/>
        <v/>
      </c>
      <c r="PDD118" s="80" t="str">
        <f t="shared" si="274"/>
        <v/>
      </c>
      <c r="PDE118" s="80" t="str">
        <f t="shared" si="274"/>
        <v/>
      </c>
      <c r="PDF118" s="80" t="str">
        <f t="shared" si="274"/>
        <v/>
      </c>
      <c r="PDG118" s="80" t="str">
        <f t="shared" si="274"/>
        <v/>
      </c>
      <c r="PDH118" s="80" t="str">
        <f t="shared" si="274"/>
        <v/>
      </c>
      <c r="PDI118" s="80" t="str">
        <f t="shared" si="274"/>
        <v/>
      </c>
      <c r="PDJ118" s="80" t="str">
        <f t="shared" si="274"/>
        <v/>
      </c>
      <c r="PDK118" s="80" t="str">
        <f t="shared" si="274"/>
        <v/>
      </c>
      <c r="PDL118" s="80" t="str">
        <f t="shared" si="274"/>
        <v/>
      </c>
      <c r="PDM118" s="80" t="str">
        <f t="shared" si="274"/>
        <v/>
      </c>
      <c r="PDN118" s="80" t="str">
        <f t="shared" si="274"/>
        <v/>
      </c>
      <c r="PDO118" s="80" t="str">
        <f t="shared" si="274"/>
        <v/>
      </c>
      <c r="PDP118" s="80" t="str">
        <f t="shared" si="274"/>
        <v/>
      </c>
      <c r="PDQ118" s="80" t="str">
        <f t="shared" si="274"/>
        <v/>
      </c>
      <c r="PDR118" s="80" t="str">
        <f t="shared" si="274"/>
        <v/>
      </c>
      <c r="PDS118" s="80" t="str">
        <f t="shared" si="274"/>
        <v/>
      </c>
      <c r="PDT118" s="80" t="str">
        <f t="shared" si="274"/>
        <v/>
      </c>
      <c r="PDU118" s="80" t="str">
        <f t="shared" si="274"/>
        <v/>
      </c>
      <c r="PDV118" s="80" t="str">
        <f t="shared" si="274"/>
        <v/>
      </c>
      <c r="PDW118" s="80" t="str">
        <f t="shared" si="274"/>
        <v/>
      </c>
      <c r="PDX118" s="80" t="str">
        <f t="shared" si="274"/>
        <v/>
      </c>
      <c r="PDY118" s="80" t="str">
        <f t="shared" si="274"/>
        <v/>
      </c>
      <c r="PDZ118" s="80" t="str">
        <f t="shared" si="274"/>
        <v/>
      </c>
      <c r="PEA118" s="80" t="str">
        <f t="shared" si="274"/>
        <v/>
      </c>
      <c r="PEB118" s="80" t="str">
        <f t="shared" si="274"/>
        <v/>
      </c>
      <c r="PEC118" s="80" t="str">
        <f t="shared" si="274"/>
        <v/>
      </c>
      <c r="PED118" s="80" t="str">
        <f t="shared" si="274"/>
        <v/>
      </c>
      <c r="PEE118" s="80" t="str">
        <f t="shared" si="274"/>
        <v/>
      </c>
      <c r="PEF118" s="80" t="str">
        <f t="shared" si="274"/>
        <v/>
      </c>
      <c r="PEG118" s="80" t="str">
        <f t="shared" si="274"/>
        <v/>
      </c>
      <c r="PEH118" s="80" t="str">
        <f t="shared" si="274"/>
        <v/>
      </c>
      <c r="PEI118" s="80" t="str">
        <f t="shared" si="274"/>
        <v/>
      </c>
      <c r="PEJ118" s="80" t="str">
        <f t="shared" si="274"/>
        <v/>
      </c>
      <c r="PEK118" s="80" t="str">
        <f t="shared" si="274"/>
        <v/>
      </c>
      <c r="PEL118" s="80" t="str">
        <f t="shared" si="274"/>
        <v/>
      </c>
      <c r="PEM118" s="80" t="str">
        <f t="shared" si="274"/>
        <v/>
      </c>
      <c r="PEN118" s="80" t="str">
        <f t="shared" si="274"/>
        <v/>
      </c>
      <c r="PEO118" s="80" t="str">
        <f t="shared" si="274"/>
        <v/>
      </c>
      <c r="PEP118" s="80" t="str">
        <f t="shared" si="274"/>
        <v/>
      </c>
      <c r="PEQ118" s="80" t="str">
        <f t="shared" si="274"/>
        <v/>
      </c>
      <c r="PER118" s="80" t="str">
        <f t="shared" si="274"/>
        <v/>
      </c>
      <c r="PES118" s="80" t="str">
        <f t="shared" si="274"/>
        <v/>
      </c>
      <c r="PET118" s="80" t="str">
        <f t="shared" si="274"/>
        <v/>
      </c>
      <c r="PEU118" s="80" t="str">
        <f t="shared" si="274"/>
        <v/>
      </c>
      <c r="PEV118" s="80" t="str">
        <f t="shared" si="274"/>
        <v/>
      </c>
      <c r="PEW118" s="80" t="str">
        <f t="shared" si="274"/>
        <v/>
      </c>
      <c r="PEX118" s="80" t="str">
        <f t="shared" si="274"/>
        <v/>
      </c>
      <c r="PEY118" s="80" t="str">
        <f t="shared" si="274"/>
        <v/>
      </c>
      <c r="PEZ118" s="80" t="str">
        <f t="shared" si="274"/>
        <v/>
      </c>
      <c r="PFA118" s="80" t="str">
        <f t="shared" si="274"/>
        <v/>
      </c>
      <c r="PFB118" s="80" t="str">
        <f t="shared" si="274"/>
        <v/>
      </c>
      <c r="PFC118" s="80" t="str">
        <f t="shared" si="274"/>
        <v/>
      </c>
      <c r="PFD118" s="80" t="str">
        <f t="shared" si="274"/>
        <v/>
      </c>
      <c r="PFE118" s="80" t="str">
        <f t="shared" si="274"/>
        <v/>
      </c>
      <c r="PFF118" s="80" t="str">
        <f t="shared" si="274"/>
        <v/>
      </c>
      <c r="PFG118" s="80" t="str">
        <f t="shared" si="274"/>
        <v/>
      </c>
      <c r="PFH118" s="80" t="str">
        <f t="shared" si="274"/>
        <v/>
      </c>
      <c r="PFI118" s="80" t="str">
        <f t="shared" si="274"/>
        <v/>
      </c>
      <c r="PFJ118" s="80" t="str">
        <f t="shared" si="274"/>
        <v/>
      </c>
      <c r="PFK118" s="80" t="str">
        <f t="shared" ref="PFK118:PHV118" si="275">IF(ISNUMBER(outYear),PFK69+PFK75+PFK81+PFK115,"")</f>
        <v/>
      </c>
      <c r="PFL118" s="80" t="str">
        <f t="shared" si="275"/>
        <v/>
      </c>
      <c r="PFM118" s="80" t="str">
        <f t="shared" si="275"/>
        <v/>
      </c>
      <c r="PFN118" s="80" t="str">
        <f t="shared" si="275"/>
        <v/>
      </c>
      <c r="PFO118" s="80" t="str">
        <f t="shared" si="275"/>
        <v/>
      </c>
      <c r="PFP118" s="80" t="str">
        <f t="shared" si="275"/>
        <v/>
      </c>
      <c r="PFQ118" s="80" t="str">
        <f t="shared" si="275"/>
        <v/>
      </c>
      <c r="PFR118" s="80" t="str">
        <f t="shared" si="275"/>
        <v/>
      </c>
      <c r="PFS118" s="80" t="str">
        <f t="shared" si="275"/>
        <v/>
      </c>
      <c r="PFT118" s="80" t="str">
        <f t="shared" si="275"/>
        <v/>
      </c>
      <c r="PFU118" s="80" t="str">
        <f t="shared" si="275"/>
        <v/>
      </c>
      <c r="PFV118" s="80" t="str">
        <f t="shared" si="275"/>
        <v/>
      </c>
      <c r="PFW118" s="80" t="str">
        <f t="shared" si="275"/>
        <v/>
      </c>
      <c r="PFX118" s="80" t="str">
        <f t="shared" si="275"/>
        <v/>
      </c>
      <c r="PFY118" s="80" t="str">
        <f t="shared" si="275"/>
        <v/>
      </c>
      <c r="PFZ118" s="80" t="str">
        <f t="shared" si="275"/>
        <v/>
      </c>
      <c r="PGA118" s="80" t="str">
        <f t="shared" si="275"/>
        <v/>
      </c>
      <c r="PGB118" s="80" t="str">
        <f t="shared" si="275"/>
        <v/>
      </c>
      <c r="PGC118" s="80" t="str">
        <f t="shared" si="275"/>
        <v/>
      </c>
      <c r="PGD118" s="80" t="str">
        <f t="shared" si="275"/>
        <v/>
      </c>
      <c r="PGE118" s="80" t="str">
        <f t="shared" si="275"/>
        <v/>
      </c>
      <c r="PGF118" s="80" t="str">
        <f t="shared" si="275"/>
        <v/>
      </c>
      <c r="PGG118" s="80" t="str">
        <f t="shared" si="275"/>
        <v/>
      </c>
      <c r="PGH118" s="80" t="str">
        <f t="shared" si="275"/>
        <v/>
      </c>
      <c r="PGI118" s="80" t="str">
        <f t="shared" si="275"/>
        <v/>
      </c>
      <c r="PGJ118" s="80" t="str">
        <f t="shared" si="275"/>
        <v/>
      </c>
      <c r="PGK118" s="80" t="str">
        <f t="shared" si="275"/>
        <v/>
      </c>
      <c r="PGL118" s="80" t="str">
        <f t="shared" si="275"/>
        <v/>
      </c>
      <c r="PGM118" s="80" t="str">
        <f t="shared" si="275"/>
        <v/>
      </c>
      <c r="PGN118" s="80" t="str">
        <f t="shared" si="275"/>
        <v/>
      </c>
      <c r="PGO118" s="80" t="str">
        <f t="shared" si="275"/>
        <v/>
      </c>
      <c r="PGP118" s="80" t="str">
        <f t="shared" si="275"/>
        <v/>
      </c>
      <c r="PGQ118" s="80" t="str">
        <f t="shared" si="275"/>
        <v/>
      </c>
      <c r="PGR118" s="80" t="str">
        <f t="shared" si="275"/>
        <v/>
      </c>
      <c r="PGS118" s="80" t="str">
        <f t="shared" si="275"/>
        <v/>
      </c>
      <c r="PGT118" s="80" t="str">
        <f t="shared" si="275"/>
        <v/>
      </c>
      <c r="PGU118" s="80" t="str">
        <f t="shared" si="275"/>
        <v/>
      </c>
      <c r="PGV118" s="80" t="str">
        <f t="shared" si="275"/>
        <v/>
      </c>
      <c r="PGW118" s="80" t="str">
        <f t="shared" si="275"/>
        <v/>
      </c>
      <c r="PGX118" s="80" t="str">
        <f t="shared" si="275"/>
        <v/>
      </c>
      <c r="PGY118" s="80" t="str">
        <f t="shared" si="275"/>
        <v/>
      </c>
      <c r="PGZ118" s="80" t="str">
        <f t="shared" si="275"/>
        <v/>
      </c>
      <c r="PHA118" s="80" t="str">
        <f t="shared" si="275"/>
        <v/>
      </c>
      <c r="PHB118" s="80" t="str">
        <f t="shared" si="275"/>
        <v/>
      </c>
      <c r="PHC118" s="80" t="str">
        <f t="shared" si="275"/>
        <v/>
      </c>
      <c r="PHD118" s="80" t="str">
        <f t="shared" si="275"/>
        <v/>
      </c>
      <c r="PHE118" s="80" t="str">
        <f t="shared" si="275"/>
        <v/>
      </c>
      <c r="PHF118" s="80" t="str">
        <f t="shared" si="275"/>
        <v/>
      </c>
      <c r="PHG118" s="80" t="str">
        <f t="shared" si="275"/>
        <v/>
      </c>
      <c r="PHH118" s="80" t="str">
        <f t="shared" si="275"/>
        <v/>
      </c>
      <c r="PHI118" s="80" t="str">
        <f t="shared" si="275"/>
        <v/>
      </c>
      <c r="PHJ118" s="80" t="str">
        <f t="shared" si="275"/>
        <v/>
      </c>
      <c r="PHK118" s="80" t="str">
        <f t="shared" si="275"/>
        <v/>
      </c>
      <c r="PHL118" s="80" t="str">
        <f t="shared" si="275"/>
        <v/>
      </c>
      <c r="PHM118" s="80" t="str">
        <f t="shared" si="275"/>
        <v/>
      </c>
      <c r="PHN118" s="80" t="str">
        <f t="shared" si="275"/>
        <v/>
      </c>
      <c r="PHO118" s="80" t="str">
        <f t="shared" si="275"/>
        <v/>
      </c>
      <c r="PHP118" s="80" t="str">
        <f t="shared" si="275"/>
        <v/>
      </c>
      <c r="PHQ118" s="80" t="str">
        <f t="shared" si="275"/>
        <v/>
      </c>
      <c r="PHR118" s="80" t="str">
        <f t="shared" si="275"/>
        <v/>
      </c>
      <c r="PHS118" s="80" t="str">
        <f t="shared" si="275"/>
        <v/>
      </c>
      <c r="PHT118" s="80" t="str">
        <f t="shared" si="275"/>
        <v/>
      </c>
      <c r="PHU118" s="80" t="str">
        <f t="shared" si="275"/>
        <v/>
      </c>
      <c r="PHV118" s="80" t="str">
        <f t="shared" si="275"/>
        <v/>
      </c>
      <c r="PHW118" s="80" t="str">
        <f t="shared" ref="PHW118:PKH118" si="276">IF(ISNUMBER(outYear),PHW69+PHW75+PHW81+PHW115,"")</f>
        <v/>
      </c>
      <c r="PHX118" s="80" t="str">
        <f t="shared" si="276"/>
        <v/>
      </c>
      <c r="PHY118" s="80" t="str">
        <f t="shared" si="276"/>
        <v/>
      </c>
      <c r="PHZ118" s="80" t="str">
        <f t="shared" si="276"/>
        <v/>
      </c>
      <c r="PIA118" s="80" t="str">
        <f t="shared" si="276"/>
        <v/>
      </c>
      <c r="PIB118" s="80" t="str">
        <f t="shared" si="276"/>
        <v/>
      </c>
      <c r="PIC118" s="80" t="str">
        <f t="shared" si="276"/>
        <v/>
      </c>
      <c r="PID118" s="80" t="str">
        <f t="shared" si="276"/>
        <v/>
      </c>
      <c r="PIE118" s="80" t="str">
        <f t="shared" si="276"/>
        <v/>
      </c>
      <c r="PIF118" s="80" t="str">
        <f t="shared" si="276"/>
        <v/>
      </c>
      <c r="PIG118" s="80" t="str">
        <f t="shared" si="276"/>
        <v/>
      </c>
      <c r="PIH118" s="80" t="str">
        <f t="shared" si="276"/>
        <v/>
      </c>
      <c r="PII118" s="80" t="str">
        <f t="shared" si="276"/>
        <v/>
      </c>
      <c r="PIJ118" s="80" t="str">
        <f t="shared" si="276"/>
        <v/>
      </c>
      <c r="PIK118" s="80" t="str">
        <f t="shared" si="276"/>
        <v/>
      </c>
      <c r="PIL118" s="80" t="str">
        <f t="shared" si="276"/>
        <v/>
      </c>
      <c r="PIM118" s="80" t="str">
        <f t="shared" si="276"/>
        <v/>
      </c>
      <c r="PIN118" s="80" t="str">
        <f t="shared" si="276"/>
        <v/>
      </c>
      <c r="PIO118" s="80" t="str">
        <f t="shared" si="276"/>
        <v/>
      </c>
      <c r="PIP118" s="80" t="str">
        <f t="shared" si="276"/>
        <v/>
      </c>
      <c r="PIQ118" s="80" t="str">
        <f t="shared" si="276"/>
        <v/>
      </c>
      <c r="PIR118" s="80" t="str">
        <f t="shared" si="276"/>
        <v/>
      </c>
      <c r="PIS118" s="80" t="str">
        <f t="shared" si="276"/>
        <v/>
      </c>
      <c r="PIT118" s="80" t="str">
        <f t="shared" si="276"/>
        <v/>
      </c>
      <c r="PIU118" s="80" t="str">
        <f t="shared" si="276"/>
        <v/>
      </c>
      <c r="PIV118" s="80" t="str">
        <f t="shared" si="276"/>
        <v/>
      </c>
      <c r="PIW118" s="80" t="str">
        <f t="shared" si="276"/>
        <v/>
      </c>
      <c r="PIX118" s="80" t="str">
        <f t="shared" si="276"/>
        <v/>
      </c>
      <c r="PIY118" s="80" t="str">
        <f t="shared" si="276"/>
        <v/>
      </c>
      <c r="PIZ118" s="80" t="str">
        <f t="shared" si="276"/>
        <v/>
      </c>
      <c r="PJA118" s="80" t="str">
        <f t="shared" si="276"/>
        <v/>
      </c>
      <c r="PJB118" s="80" t="str">
        <f t="shared" si="276"/>
        <v/>
      </c>
      <c r="PJC118" s="80" t="str">
        <f t="shared" si="276"/>
        <v/>
      </c>
      <c r="PJD118" s="80" t="str">
        <f t="shared" si="276"/>
        <v/>
      </c>
      <c r="PJE118" s="80" t="str">
        <f t="shared" si="276"/>
        <v/>
      </c>
      <c r="PJF118" s="80" t="str">
        <f t="shared" si="276"/>
        <v/>
      </c>
      <c r="PJG118" s="80" t="str">
        <f t="shared" si="276"/>
        <v/>
      </c>
      <c r="PJH118" s="80" t="str">
        <f t="shared" si="276"/>
        <v/>
      </c>
      <c r="PJI118" s="80" t="str">
        <f t="shared" si="276"/>
        <v/>
      </c>
      <c r="PJJ118" s="80" t="str">
        <f t="shared" si="276"/>
        <v/>
      </c>
      <c r="PJK118" s="80" t="str">
        <f t="shared" si="276"/>
        <v/>
      </c>
      <c r="PJL118" s="80" t="str">
        <f t="shared" si="276"/>
        <v/>
      </c>
      <c r="PJM118" s="80" t="str">
        <f t="shared" si="276"/>
        <v/>
      </c>
      <c r="PJN118" s="80" t="str">
        <f t="shared" si="276"/>
        <v/>
      </c>
      <c r="PJO118" s="80" t="str">
        <f t="shared" si="276"/>
        <v/>
      </c>
      <c r="PJP118" s="80" t="str">
        <f t="shared" si="276"/>
        <v/>
      </c>
      <c r="PJQ118" s="80" t="str">
        <f t="shared" si="276"/>
        <v/>
      </c>
      <c r="PJR118" s="80" t="str">
        <f t="shared" si="276"/>
        <v/>
      </c>
      <c r="PJS118" s="80" t="str">
        <f t="shared" si="276"/>
        <v/>
      </c>
      <c r="PJT118" s="80" t="str">
        <f t="shared" si="276"/>
        <v/>
      </c>
      <c r="PJU118" s="80" t="str">
        <f t="shared" si="276"/>
        <v/>
      </c>
      <c r="PJV118" s="80" t="str">
        <f t="shared" si="276"/>
        <v/>
      </c>
      <c r="PJW118" s="80" t="str">
        <f t="shared" si="276"/>
        <v/>
      </c>
      <c r="PJX118" s="80" t="str">
        <f t="shared" si="276"/>
        <v/>
      </c>
      <c r="PJY118" s="80" t="str">
        <f t="shared" si="276"/>
        <v/>
      </c>
      <c r="PJZ118" s="80" t="str">
        <f t="shared" si="276"/>
        <v/>
      </c>
      <c r="PKA118" s="80" t="str">
        <f t="shared" si="276"/>
        <v/>
      </c>
      <c r="PKB118" s="80" t="str">
        <f t="shared" si="276"/>
        <v/>
      </c>
      <c r="PKC118" s="80" t="str">
        <f t="shared" si="276"/>
        <v/>
      </c>
      <c r="PKD118" s="80" t="str">
        <f t="shared" si="276"/>
        <v/>
      </c>
      <c r="PKE118" s="80" t="str">
        <f t="shared" si="276"/>
        <v/>
      </c>
      <c r="PKF118" s="80" t="str">
        <f t="shared" si="276"/>
        <v/>
      </c>
      <c r="PKG118" s="80" t="str">
        <f t="shared" si="276"/>
        <v/>
      </c>
      <c r="PKH118" s="80" t="str">
        <f t="shared" si="276"/>
        <v/>
      </c>
      <c r="PKI118" s="80" t="str">
        <f t="shared" ref="PKI118:PMT118" si="277">IF(ISNUMBER(outYear),PKI69+PKI75+PKI81+PKI115,"")</f>
        <v/>
      </c>
      <c r="PKJ118" s="80" t="str">
        <f t="shared" si="277"/>
        <v/>
      </c>
      <c r="PKK118" s="80" t="str">
        <f t="shared" si="277"/>
        <v/>
      </c>
      <c r="PKL118" s="80" t="str">
        <f t="shared" si="277"/>
        <v/>
      </c>
      <c r="PKM118" s="80" t="str">
        <f t="shared" si="277"/>
        <v/>
      </c>
      <c r="PKN118" s="80" t="str">
        <f t="shared" si="277"/>
        <v/>
      </c>
      <c r="PKO118" s="80" t="str">
        <f t="shared" si="277"/>
        <v/>
      </c>
      <c r="PKP118" s="80" t="str">
        <f t="shared" si="277"/>
        <v/>
      </c>
      <c r="PKQ118" s="80" t="str">
        <f t="shared" si="277"/>
        <v/>
      </c>
      <c r="PKR118" s="80" t="str">
        <f t="shared" si="277"/>
        <v/>
      </c>
      <c r="PKS118" s="80" t="str">
        <f t="shared" si="277"/>
        <v/>
      </c>
      <c r="PKT118" s="80" t="str">
        <f t="shared" si="277"/>
        <v/>
      </c>
      <c r="PKU118" s="80" t="str">
        <f t="shared" si="277"/>
        <v/>
      </c>
      <c r="PKV118" s="80" t="str">
        <f t="shared" si="277"/>
        <v/>
      </c>
      <c r="PKW118" s="80" t="str">
        <f t="shared" si="277"/>
        <v/>
      </c>
      <c r="PKX118" s="80" t="str">
        <f t="shared" si="277"/>
        <v/>
      </c>
      <c r="PKY118" s="80" t="str">
        <f t="shared" si="277"/>
        <v/>
      </c>
      <c r="PKZ118" s="80" t="str">
        <f t="shared" si="277"/>
        <v/>
      </c>
      <c r="PLA118" s="80" t="str">
        <f t="shared" si="277"/>
        <v/>
      </c>
      <c r="PLB118" s="80" t="str">
        <f t="shared" si="277"/>
        <v/>
      </c>
      <c r="PLC118" s="80" t="str">
        <f t="shared" si="277"/>
        <v/>
      </c>
      <c r="PLD118" s="80" t="str">
        <f t="shared" si="277"/>
        <v/>
      </c>
      <c r="PLE118" s="80" t="str">
        <f t="shared" si="277"/>
        <v/>
      </c>
      <c r="PLF118" s="80" t="str">
        <f t="shared" si="277"/>
        <v/>
      </c>
      <c r="PLG118" s="80" t="str">
        <f t="shared" si="277"/>
        <v/>
      </c>
      <c r="PLH118" s="80" t="str">
        <f t="shared" si="277"/>
        <v/>
      </c>
      <c r="PLI118" s="80" t="str">
        <f t="shared" si="277"/>
        <v/>
      </c>
      <c r="PLJ118" s="80" t="str">
        <f t="shared" si="277"/>
        <v/>
      </c>
      <c r="PLK118" s="80" t="str">
        <f t="shared" si="277"/>
        <v/>
      </c>
      <c r="PLL118" s="80" t="str">
        <f t="shared" si="277"/>
        <v/>
      </c>
      <c r="PLM118" s="80" t="str">
        <f t="shared" si="277"/>
        <v/>
      </c>
      <c r="PLN118" s="80" t="str">
        <f t="shared" si="277"/>
        <v/>
      </c>
      <c r="PLO118" s="80" t="str">
        <f t="shared" si="277"/>
        <v/>
      </c>
      <c r="PLP118" s="80" t="str">
        <f t="shared" si="277"/>
        <v/>
      </c>
      <c r="PLQ118" s="80" t="str">
        <f t="shared" si="277"/>
        <v/>
      </c>
      <c r="PLR118" s="80" t="str">
        <f t="shared" si="277"/>
        <v/>
      </c>
      <c r="PLS118" s="80" t="str">
        <f t="shared" si="277"/>
        <v/>
      </c>
      <c r="PLT118" s="80" t="str">
        <f t="shared" si="277"/>
        <v/>
      </c>
      <c r="PLU118" s="80" t="str">
        <f t="shared" si="277"/>
        <v/>
      </c>
      <c r="PLV118" s="80" t="str">
        <f t="shared" si="277"/>
        <v/>
      </c>
      <c r="PLW118" s="80" t="str">
        <f t="shared" si="277"/>
        <v/>
      </c>
      <c r="PLX118" s="80" t="str">
        <f t="shared" si="277"/>
        <v/>
      </c>
      <c r="PLY118" s="80" t="str">
        <f t="shared" si="277"/>
        <v/>
      </c>
      <c r="PLZ118" s="80" t="str">
        <f t="shared" si="277"/>
        <v/>
      </c>
      <c r="PMA118" s="80" t="str">
        <f t="shared" si="277"/>
        <v/>
      </c>
      <c r="PMB118" s="80" t="str">
        <f t="shared" si="277"/>
        <v/>
      </c>
      <c r="PMC118" s="80" t="str">
        <f t="shared" si="277"/>
        <v/>
      </c>
      <c r="PMD118" s="80" t="str">
        <f t="shared" si="277"/>
        <v/>
      </c>
      <c r="PME118" s="80" t="str">
        <f t="shared" si="277"/>
        <v/>
      </c>
      <c r="PMF118" s="80" t="str">
        <f t="shared" si="277"/>
        <v/>
      </c>
      <c r="PMG118" s="80" t="str">
        <f t="shared" si="277"/>
        <v/>
      </c>
      <c r="PMH118" s="80" t="str">
        <f t="shared" si="277"/>
        <v/>
      </c>
      <c r="PMI118" s="80" t="str">
        <f t="shared" si="277"/>
        <v/>
      </c>
      <c r="PMJ118" s="80" t="str">
        <f t="shared" si="277"/>
        <v/>
      </c>
      <c r="PMK118" s="80" t="str">
        <f t="shared" si="277"/>
        <v/>
      </c>
      <c r="PML118" s="80" t="str">
        <f t="shared" si="277"/>
        <v/>
      </c>
      <c r="PMM118" s="80" t="str">
        <f t="shared" si="277"/>
        <v/>
      </c>
      <c r="PMN118" s="80" t="str">
        <f t="shared" si="277"/>
        <v/>
      </c>
      <c r="PMO118" s="80" t="str">
        <f t="shared" si="277"/>
        <v/>
      </c>
      <c r="PMP118" s="80" t="str">
        <f t="shared" si="277"/>
        <v/>
      </c>
      <c r="PMQ118" s="80" t="str">
        <f t="shared" si="277"/>
        <v/>
      </c>
      <c r="PMR118" s="80" t="str">
        <f t="shared" si="277"/>
        <v/>
      </c>
      <c r="PMS118" s="80" t="str">
        <f t="shared" si="277"/>
        <v/>
      </c>
      <c r="PMT118" s="80" t="str">
        <f t="shared" si="277"/>
        <v/>
      </c>
      <c r="PMU118" s="80" t="str">
        <f t="shared" ref="PMU118:PPF118" si="278">IF(ISNUMBER(outYear),PMU69+PMU75+PMU81+PMU115,"")</f>
        <v/>
      </c>
      <c r="PMV118" s="80" t="str">
        <f t="shared" si="278"/>
        <v/>
      </c>
      <c r="PMW118" s="80" t="str">
        <f t="shared" si="278"/>
        <v/>
      </c>
      <c r="PMX118" s="80" t="str">
        <f t="shared" si="278"/>
        <v/>
      </c>
      <c r="PMY118" s="80" t="str">
        <f t="shared" si="278"/>
        <v/>
      </c>
      <c r="PMZ118" s="80" t="str">
        <f t="shared" si="278"/>
        <v/>
      </c>
      <c r="PNA118" s="80" t="str">
        <f t="shared" si="278"/>
        <v/>
      </c>
      <c r="PNB118" s="80" t="str">
        <f t="shared" si="278"/>
        <v/>
      </c>
      <c r="PNC118" s="80" t="str">
        <f t="shared" si="278"/>
        <v/>
      </c>
      <c r="PND118" s="80" t="str">
        <f t="shared" si="278"/>
        <v/>
      </c>
      <c r="PNE118" s="80" t="str">
        <f t="shared" si="278"/>
        <v/>
      </c>
      <c r="PNF118" s="80" t="str">
        <f t="shared" si="278"/>
        <v/>
      </c>
      <c r="PNG118" s="80" t="str">
        <f t="shared" si="278"/>
        <v/>
      </c>
      <c r="PNH118" s="80" t="str">
        <f t="shared" si="278"/>
        <v/>
      </c>
      <c r="PNI118" s="80" t="str">
        <f t="shared" si="278"/>
        <v/>
      </c>
      <c r="PNJ118" s="80" t="str">
        <f t="shared" si="278"/>
        <v/>
      </c>
      <c r="PNK118" s="80" t="str">
        <f t="shared" si="278"/>
        <v/>
      </c>
      <c r="PNL118" s="80" t="str">
        <f t="shared" si="278"/>
        <v/>
      </c>
      <c r="PNM118" s="80" t="str">
        <f t="shared" si="278"/>
        <v/>
      </c>
      <c r="PNN118" s="80" t="str">
        <f t="shared" si="278"/>
        <v/>
      </c>
      <c r="PNO118" s="80" t="str">
        <f t="shared" si="278"/>
        <v/>
      </c>
      <c r="PNP118" s="80" t="str">
        <f t="shared" si="278"/>
        <v/>
      </c>
      <c r="PNQ118" s="80" t="str">
        <f t="shared" si="278"/>
        <v/>
      </c>
      <c r="PNR118" s="80" t="str">
        <f t="shared" si="278"/>
        <v/>
      </c>
      <c r="PNS118" s="80" t="str">
        <f t="shared" si="278"/>
        <v/>
      </c>
      <c r="PNT118" s="80" t="str">
        <f t="shared" si="278"/>
        <v/>
      </c>
      <c r="PNU118" s="80" t="str">
        <f t="shared" si="278"/>
        <v/>
      </c>
      <c r="PNV118" s="80" t="str">
        <f t="shared" si="278"/>
        <v/>
      </c>
      <c r="PNW118" s="80" t="str">
        <f t="shared" si="278"/>
        <v/>
      </c>
      <c r="PNX118" s="80" t="str">
        <f t="shared" si="278"/>
        <v/>
      </c>
      <c r="PNY118" s="80" t="str">
        <f t="shared" si="278"/>
        <v/>
      </c>
      <c r="PNZ118" s="80" t="str">
        <f t="shared" si="278"/>
        <v/>
      </c>
      <c r="POA118" s="80" t="str">
        <f t="shared" si="278"/>
        <v/>
      </c>
      <c r="POB118" s="80" t="str">
        <f t="shared" si="278"/>
        <v/>
      </c>
      <c r="POC118" s="80" t="str">
        <f t="shared" si="278"/>
        <v/>
      </c>
      <c r="POD118" s="80" t="str">
        <f t="shared" si="278"/>
        <v/>
      </c>
      <c r="POE118" s="80" t="str">
        <f t="shared" si="278"/>
        <v/>
      </c>
      <c r="POF118" s="80" t="str">
        <f t="shared" si="278"/>
        <v/>
      </c>
      <c r="POG118" s="80" t="str">
        <f t="shared" si="278"/>
        <v/>
      </c>
      <c r="POH118" s="80" t="str">
        <f t="shared" si="278"/>
        <v/>
      </c>
      <c r="POI118" s="80" t="str">
        <f t="shared" si="278"/>
        <v/>
      </c>
      <c r="POJ118" s="80" t="str">
        <f t="shared" si="278"/>
        <v/>
      </c>
      <c r="POK118" s="80" t="str">
        <f t="shared" si="278"/>
        <v/>
      </c>
      <c r="POL118" s="80" t="str">
        <f t="shared" si="278"/>
        <v/>
      </c>
      <c r="POM118" s="80" t="str">
        <f t="shared" si="278"/>
        <v/>
      </c>
      <c r="PON118" s="80" t="str">
        <f t="shared" si="278"/>
        <v/>
      </c>
      <c r="POO118" s="80" t="str">
        <f t="shared" si="278"/>
        <v/>
      </c>
      <c r="POP118" s="80" t="str">
        <f t="shared" si="278"/>
        <v/>
      </c>
      <c r="POQ118" s="80" t="str">
        <f t="shared" si="278"/>
        <v/>
      </c>
      <c r="POR118" s="80" t="str">
        <f t="shared" si="278"/>
        <v/>
      </c>
      <c r="POS118" s="80" t="str">
        <f t="shared" si="278"/>
        <v/>
      </c>
      <c r="POT118" s="80" t="str">
        <f t="shared" si="278"/>
        <v/>
      </c>
      <c r="POU118" s="80" t="str">
        <f t="shared" si="278"/>
        <v/>
      </c>
      <c r="POV118" s="80" t="str">
        <f t="shared" si="278"/>
        <v/>
      </c>
      <c r="POW118" s="80" t="str">
        <f t="shared" si="278"/>
        <v/>
      </c>
      <c r="POX118" s="80" t="str">
        <f t="shared" si="278"/>
        <v/>
      </c>
      <c r="POY118" s="80" t="str">
        <f t="shared" si="278"/>
        <v/>
      </c>
      <c r="POZ118" s="80" t="str">
        <f t="shared" si="278"/>
        <v/>
      </c>
      <c r="PPA118" s="80" t="str">
        <f t="shared" si="278"/>
        <v/>
      </c>
      <c r="PPB118" s="80" t="str">
        <f t="shared" si="278"/>
        <v/>
      </c>
      <c r="PPC118" s="80" t="str">
        <f t="shared" si="278"/>
        <v/>
      </c>
      <c r="PPD118" s="80" t="str">
        <f t="shared" si="278"/>
        <v/>
      </c>
      <c r="PPE118" s="80" t="str">
        <f t="shared" si="278"/>
        <v/>
      </c>
      <c r="PPF118" s="80" t="str">
        <f t="shared" si="278"/>
        <v/>
      </c>
      <c r="PPG118" s="80" t="str">
        <f t="shared" ref="PPG118:PRR118" si="279">IF(ISNUMBER(outYear),PPG69+PPG75+PPG81+PPG115,"")</f>
        <v/>
      </c>
      <c r="PPH118" s="80" t="str">
        <f t="shared" si="279"/>
        <v/>
      </c>
      <c r="PPI118" s="80" t="str">
        <f t="shared" si="279"/>
        <v/>
      </c>
      <c r="PPJ118" s="80" t="str">
        <f t="shared" si="279"/>
        <v/>
      </c>
      <c r="PPK118" s="80" t="str">
        <f t="shared" si="279"/>
        <v/>
      </c>
      <c r="PPL118" s="80" t="str">
        <f t="shared" si="279"/>
        <v/>
      </c>
      <c r="PPM118" s="80" t="str">
        <f t="shared" si="279"/>
        <v/>
      </c>
      <c r="PPN118" s="80" t="str">
        <f t="shared" si="279"/>
        <v/>
      </c>
      <c r="PPO118" s="80" t="str">
        <f t="shared" si="279"/>
        <v/>
      </c>
      <c r="PPP118" s="80" t="str">
        <f t="shared" si="279"/>
        <v/>
      </c>
      <c r="PPQ118" s="80" t="str">
        <f t="shared" si="279"/>
        <v/>
      </c>
      <c r="PPR118" s="80" t="str">
        <f t="shared" si="279"/>
        <v/>
      </c>
      <c r="PPS118" s="80" t="str">
        <f t="shared" si="279"/>
        <v/>
      </c>
      <c r="PPT118" s="80" t="str">
        <f t="shared" si="279"/>
        <v/>
      </c>
      <c r="PPU118" s="80" t="str">
        <f t="shared" si="279"/>
        <v/>
      </c>
      <c r="PPV118" s="80" t="str">
        <f t="shared" si="279"/>
        <v/>
      </c>
      <c r="PPW118" s="80" t="str">
        <f t="shared" si="279"/>
        <v/>
      </c>
      <c r="PPX118" s="80" t="str">
        <f t="shared" si="279"/>
        <v/>
      </c>
      <c r="PPY118" s="80" t="str">
        <f t="shared" si="279"/>
        <v/>
      </c>
      <c r="PPZ118" s="80" t="str">
        <f t="shared" si="279"/>
        <v/>
      </c>
      <c r="PQA118" s="80" t="str">
        <f t="shared" si="279"/>
        <v/>
      </c>
      <c r="PQB118" s="80" t="str">
        <f t="shared" si="279"/>
        <v/>
      </c>
      <c r="PQC118" s="80" t="str">
        <f t="shared" si="279"/>
        <v/>
      </c>
      <c r="PQD118" s="80" t="str">
        <f t="shared" si="279"/>
        <v/>
      </c>
      <c r="PQE118" s="80" t="str">
        <f t="shared" si="279"/>
        <v/>
      </c>
      <c r="PQF118" s="80" t="str">
        <f t="shared" si="279"/>
        <v/>
      </c>
      <c r="PQG118" s="80" t="str">
        <f t="shared" si="279"/>
        <v/>
      </c>
      <c r="PQH118" s="80" t="str">
        <f t="shared" si="279"/>
        <v/>
      </c>
      <c r="PQI118" s="80" t="str">
        <f t="shared" si="279"/>
        <v/>
      </c>
      <c r="PQJ118" s="80" t="str">
        <f t="shared" si="279"/>
        <v/>
      </c>
      <c r="PQK118" s="80" t="str">
        <f t="shared" si="279"/>
        <v/>
      </c>
      <c r="PQL118" s="80" t="str">
        <f t="shared" si="279"/>
        <v/>
      </c>
      <c r="PQM118" s="80" t="str">
        <f t="shared" si="279"/>
        <v/>
      </c>
      <c r="PQN118" s="80" t="str">
        <f t="shared" si="279"/>
        <v/>
      </c>
      <c r="PQO118" s="80" t="str">
        <f t="shared" si="279"/>
        <v/>
      </c>
      <c r="PQP118" s="80" t="str">
        <f t="shared" si="279"/>
        <v/>
      </c>
      <c r="PQQ118" s="80" t="str">
        <f t="shared" si="279"/>
        <v/>
      </c>
      <c r="PQR118" s="80" t="str">
        <f t="shared" si="279"/>
        <v/>
      </c>
      <c r="PQS118" s="80" t="str">
        <f t="shared" si="279"/>
        <v/>
      </c>
      <c r="PQT118" s="80" t="str">
        <f t="shared" si="279"/>
        <v/>
      </c>
      <c r="PQU118" s="80" t="str">
        <f t="shared" si="279"/>
        <v/>
      </c>
      <c r="PQV118" s="80" t="str">
        <f t="shared" si="279"/>
        <v/>
      </c>
      <c r="PQW118" s="80" t="str">
        <f t="shared" si="279"/>
        <v/>
      </c>
      <c r="PQX118" s="80" t="str">
        <f t="shared" si="279"/>
        <v/>
      </c>
      <c r="PQY118" s="80" t="str">
        <f t="shared" si="279"/>
        <v/>
      </c>
      <c r="PQZ118" s="80" t="str">
        <f t="shared" si="279"/>
        <v/>
      </c>
      <c r="PRA118" s="80" t="str">
        <f t="shared" si="279"/>
        <v/>
      </c>
      <c r="PRB118" s="80" t="str">
        <f t="shared" si="279"/>
        <v/>
      </c>
      <c r="PRC118" s="80" t="str">
        <f t="shared" si="279"/>
        <v/>
      </c>
      <c r="PRD118" s="80" t="str">
        <f t="shared" si="279"/>
        <v/>
      </c>
      <c r="PRE118" s="80" t="str">
        <f t="shared" si="279"/>
        <v/>
      </c>
      <c r="PRF118" s="80" t="str">
        <f t="shared" si="279"/>
        <v/>
      </c>
      <c r="PRG118" s="80" t="str">
        <f t="shared" si="279"/>
        <v/>
      </c>
      <c r="PRH118" s="80" t="str">
        <f t="shared" si="279"/>
        <v/>
      </c>
      <c r="PRI118" s="80" t="str">
        <f t="shared" si="279"/>
        <v/>
      </c>
      <c r="PRJ118" s="80" t="str">
        <f t="shared" si="279"/>
        <v/>
      </c>
      <c r="PRK118" s="80" t="str">
        <f t="shared" si="279"/>
        <v/>
      </c>
      <c r="PRL118" s="80" t="str">
        <f t="shared" si="279"/>
        <v/>
      </c>
      <c r="PRM118" s="80" t="str">
        <f t="shared" si="279"/>
        <v/>
      </c>
      <c r="PRN118" s="80" t="str">
        <f t="shared" si="279"/>
        <v/>
      </c>
      <c r="PRO118" s="80" t="str">
        <f t="shared" si="279"/>
        <v/>
      </c>
      <c r="PRP118" s="80" t="str">
        <f t="shared" si="279"/>
        <v/>
      </c>
      <c r="PRQ118" s="80" t="str">
        <f t="shared" si="279"/>
        <v/>
      </c>
      <c r="PRR118" s="80" t="str">
        <f t="shared" si="279"/>
        <v/>
      </c>
      <c r="PRS118" s="80" t="str">
        <f t="shared" ref="PRS118:PUD118" si="280">IF(ISNUMBER(outYear),PRS69+PRS75+PRS81+PRS115,"")</f>
        <v/>
      </c>
      <c r="PRT118" s="80" t="str">
        <f t="shared" si="280"/>
        <v/>
      </c>
      <c r="PRU118" s="80" t="str">
        <f t="shared" si="280"/>
        <v/>
      </c>
      <c r="PRV118" s="80" t="str">
        <f t="shared" si="280"/>
        <v/>
      </c>
      <c r="PRW118" s="80" t="str">
        <f t="shared" si="280"/>
        <v/>
      </c>
      <c r="PRX118" s="80" t="str">
        <f t="shared" si="280"/>
        <v/>
      </c>
      <c r="PRY118" s="80" t="str">
        <f t="shared" si="280"/>
        <v/>
      </c>
      <c r="PRZ118" s="80" t="str">
        <f t="shared" si="280"/>
        <v/>
      </c>
      <c r="PSA118" s="80" t="str">
        <f t="shared" si="280"/>
        <v/>
      </c>
      <c r="PSB118" s="80" t="str">
        <f t="shared" si="280"/>
        <v/>
      </c>
      <c r="PSC118" s="80" t="str">
        <f t="shared" si="280"/>
        <v/>
      </c>
      <c r="PSD118" s="80" t="str">
        <f t="shared" si="280"/>
        <v/>
      </c>
      <c r="PSE118" s="80" t="str">
        <f t="shared" si="280"/>
        <v/>
      </c>
      <c r="PSF118" s="80" t="str">
        <f t="shared" si="280"/>
        <v/>
      </c>
      <c r="PSG118" s="80" t="str">
        <f t="shared" si="280"/>
        <v/>
      </c>
      <c r="PSH118" s="80" t="str">
        <f t="shared" si="280"/>
        <v/>
      </c>
      <c r="PSI118" s="80" t="str">
        <f t="shared" si="280"/>
        <v/>
      </c>
      <c r="PSJ118" s="80" t="str">
        <f t="shared" si="280"/>
        <v/>
      </c>
      <c r="PSK118" s="80" t="str">
        <f t="shared" si="280"/>
        <v/>
      </c>
      <c r="PSL118" s="80" t="str">
        <f t="shared" si="280"/>
        <v/>
      </c>
      <c r="PSM118" s="80" t="str">
        <f t="shared" si="280"/>
        <v/>
      </c>
      <c r="PSN118" s="80" t="str">
        <f t="shared" si="280"/>
        <v/>
      </c>
      <c r="PSO118" s="80" t="str">
        <f t="shared" si="280"/>
        <v/>
      </c>
      <c r="PSP118" s="80" t="str">
        <f t="shared" si="280"/>
        <v/>
      </c>
      <c r="PSQ118" s="80" t="str">
        <f t="shared" si="280"/>
        <v/>
      </c>
      <c r="PSR118" s="80" t="str">
        <f t="shared" si="280"/>
        <v/>
      </c>
      <c r="PSS118" s="80" t="str">
        <f t="shared" si="280"/>
        <v/>
      </c>
      <c r="PST118" s="80" t="str">
        <f t="shared" si="280"/>
        <v/>
      </c>
      <c r="PSU118" s="80" t="str">
        <f t="shared" si="280"/>
        <v/>
      </c>
      <c r="PSV118" s="80" t="str">
        <f t="shared" si="280"/>
        <v/>
      </c>
      <c r="PSW118" s="80" t="str">
        <f t="shared" si="280"/>
        <v/>
      </c>
      <c r="PSX118" s="80" t="str">
        <f t="shared" si="280"/>
        <v/>
      </c>
      <c r="PSY118" s="80" t="str">
        <f t="shared" si="280"/>
        <v/>
      </c>
      <c r="PSZ118" s="80" t="str">
        <f t="shared" si="280"/>
        <v/>
      </c>
      <c r="PTA118" s="80" t="str">
        <f t="shared" si="280"/>
        <v/>
      </c>
      <c r="PTB118" s="80" t="str">
        <f t="shared" si="280"/>
        <v/>
      </c>
      <c r="PTC118" s="80" t="str">
        <f t="shared" si="280"/>
        <v/>
      </c>
      <c r="PTD118" s="80" t="str">
        <f t="shared" si="280"/>
        <v/>
      </c>
      <c r="PTE118" s="80" t="str">
        <f t="shared" si="280"/>
        <v/>
      </c>
      <c r="PTF118" s="80" t="str">
        <f t="shared" si="280"/>
        <v/>
      </c>
      <c r="PTG118" s="80" t="str">
        <f t="shared" si="280"/>
        <v/>
      </c>
      <c r="PTH118" s="80" t="str">
        <f t="shared" si="280"/>
        <v/>
      </c>
      <c r="PTI118" s="80" t="str">
        <f t="shared" si="280"/>
        <v/>
      </c>
      <c r="PTJ118" s="80" t="str">
        <f t="shared" si="280"/>
        <v/>
      </c>
      <c r="PTK118" s="80" t="str">
        <f t="shared" si="280"/>
        <v/>
      </c>
      <c r="PTL118" s="80" t="str">
        <f t="shared" si="280"/>
        <v/>
      </c>
      <c r="PTM118" s="80" t="str">
        <f t="shared" si="280"/>
        <v/>
      </c>
      <c r="PTN118" s="80" t="str">
        <f t="shared" si="280"/>
        <v/>
      </c>
      <c r="PTO118" s="80" t="str">
        <f t="shared" si="280"/>
        <v/>
      </c>
      <c r="PTP118" s="80" t="str">
        <f t="shared" si="280"/>
        <v/>
      </c>
      <c r="PTQ118" s="80" t="str">
        <f t="shared" si="280"/>
        <v/>
      </c>
      <c r="PTR118" s="80" t="str">
        <f t="shared" si="280"/>
        <v/>
      </c>
      <c r="PTS118" s="80" t="str">
        <f t="shared" si="280"/>
        <v/>
      </c>
      <c r="PTT118" s="80" t="str">
        <f t="shared" si="280"/>
        <v/>
      </c>
      <c r="PTU118" s="80" t="str">
        <f t="shared" si="280"/>
        <v/>
      </c>
      <c r="PTV118" s="80" t="str">
        <f t="shared" si="280"/>
        <v/>
      </c>
      <c r="PTW118" s="80" t="str">
        <f t="shared" si="280"/>
        <v/>
      </c>
      <c r="PTX118" s="80" t="str">
        <f t="shared" si="280"/>
        <v/>
      </c>
      <c r="PTY118" s="80" t="str">
        <f t="shared" si="280"/>
        <v/>
      </c>
      <c r="PTZ118" s="80" t="str">
        <f t="shared" si="280"/>
        <v/>
      </c>
      <c r="PUA118" s="80" t="str">
        <f t="shared" si="280"/>
        <v/>
      </c>
      <c r="PUB118" s="80" t="str">
        <f t="shared" si="280"/>
        <v/>
      </c>
      <c r="PUC118" s="80" t="str">
        <f t="shared" si="280"/>
        <v/>
      </c>
      <c r="PUD118" s="80" t="str">
        <f t="shared" si="280"/>
        <v/>
      </c>
      <c r="PUE118" s="80" t="str">
        <f t="shared" ref="PUE118:PWP118" si="281">IF(ISNUMBER(outYear),PUE69+PUE75+PUE81+PUE115,"")</f>
        <v/>
      </c>
      <c r="PUF118" s="80" t="str">
        <f t="shared" si="281"/>
        <v/>
      </c>
      <c r="PUG118" s="80" t="str">
        <f t="shared" si="281"/>
        <v/>
      </c>
      <c r="PUH118" s="80" t="str">
        <f t="shared" si="281"/>
        <v/>
      </c>
      <c r="PUI118" s="80" t="str">
        <f t="shared" si="281"/>
        <v/>
      </c>
      <c r="PUJ118" s="80" t="str">
        <f t="shared" si="281"/>
        <v/>
      </c>
      <c r="PUK118" s="80" t="str">
        <f t="shared" si="281"/>
        <v/>
      </c>
      <c r="PUL118" s="80" t="str">
        <f t="shared" si="281"/>
        <v/>
      </c>
      <c r="PUM118" s="80" t="str">
        <f t="shared" si="281"/>
        <v/>
      </c>
      <c r="PUN118" s="80" t="str">
        <f t="shared" si="281"/>
        <v/>
      </c>
      <c r="PUO118" s="80" t="str">
        <f t="shared" si="281"/>
        <v/>
      </c>
      <c r="PUP118" s="80" t="str">
        <f t="shared" si="281"/>
        <v/>
      </c>
      <c r="PUQ118" s="80" t="str">
        <f t="shared" si="281"/>
        <v/>
      </c>
      <c r="PUR118" s="80" t="str">
        <f t="shared" si="281"/>
        <v/>
      </c>
      <c r="PUS118" s="80" t="str">
        <f t="shared" si="281"/>
        <v/>
      </c>
      <c r="PUT118" s="80" t="str">
        <f t="shared" si="281"/>
        <v/>
      </c>
      <c r="PUU118" s="80" t="str">
        <f t="shared" si="281"/>
        <v/>
      </c>
      <c r="PUV118" s="80" t="str">
        <f t="shared" si="281"/>
        <v/>
      </c>
      <c r="PUW118" s="80" t="str">
        <f t="shared" si="281"/>
        <v/>
      </c>
      <c r="PUX118" s="80" t="str">
        <f t="shared" si="281"/>
        <v/>
      </c>
      <c r="PUY118" s="80" t="str">
        <f t="shared" si="281"/>
        <v/>
      </c>
      <c r="PUZ118" s="80" t="str">
        <f t="shared" si="281"/>
        <v/>
      </c>
      <c r="PVA118" s="80" t="str">
        <f t="shared" si="281"/>
        <v/>
      </c>
      <c r="PVB118" s="80" t="str">
        <f t="shared" si="281"/>
        <v/>
      </c>
      <c r="PVC118" s="80" t="str">
        <f t="shared" si="281"/>
        <v/>
      </c>
      <c r="PVD118" s="80" t="str">
        <f t="shared" si="281"/>
        <v/>
      </c>
      <c r="PVE118" s="80" t="str">
        <f t="shared" si="281"/>
        <v/>
      </c>
      <c r="PVF118" s="80" t="str">
        <f t="shared" si="281"/>
        <v/>
      </c>
      <c r="PVG118" s="80" t="str">
        <f t="shared" si="281"/>
        <v/>
      </c>
      <c r="PVH118" s="80" t="str">
        <f t="shared" si="281"/>
        <v/>
      </c>
      <c r="PVI118" s="80" t="str">
        <f t="shared" si="281"/>
        <v/>
      </c>
      <c r="PVJ118" s="80" t="str">
        <f t="shared" si="281"/>
        <v/>
      </c>
      <c r="PVK118" s="80" t="str">
        <f t="shared" si="281"/>
        <v/>
      </c>
      <c r="PVL118" s="80" t="str">
        <f t="shared" si="281"/>
        <v/>
      </c>
      <c r="PVM118" s="80" t="str">
        <f t="shared" si="281"/>
        <v/>
      </c>
      <c r="PVN118" s="80" t="str">
        <f t="shared" si="281"/>
        <v/>
      </c>
      <c r="PVO118" s="80" t="str">
        <f t="shared" si="281"/>
        <v/>
      </c>
      <c r="PVP118" s="80" t="str">
        <f t="shared" si="281"/>
        <v/>
      </c>
      <c r="PVQ118" s="80" t="str">
        <f t="shared" si="281"/>
        <v/>
      </c>
      <c r="PVR118" s="80" t="str">
        <f t="shared" si="281"/>
        <v/>
      </c>
      <c r="PVS118" s="80" t="str">
        <f t="shared" si="281"/>
        <v/>
      </c>
      <c r="PVT118" s="80" t="str">
        <f t="shared" si="281"/>
        <v/>
      </c>
      <c r="PVU118" s="80" t="str">
        <f t="shared" si="281"/>
        <v/>
      </c>
      <c r="PVV118" s="80" t="str">
        <f t="shared" si="281"/>
        <v/>
      </c>
      <c r="PVW118" s="80" t="str">
        <f t="shared" si="281"/>
        <v/>
      </c>
      <c r="PVX118" s="80" t="str">
        <f t="shared" si="281"/>
        <v/>
      </c>
      <c r="PVY118" s="80" t="str">
        <f t="shared" si="281"/>
        <v/>
      </c>
      <c r="PVZ118" s="80" t="str">
        <f t="shared" si="281"/>
        <v/>
      </c>
      <c r="PWA118" s="80" t="str">
        <f t="shared" si="281"/>
        <v/>
      </c>
      <c r="PWB118" s="80" t="str">
        <f t="shared" si="281"/>
        <v/>
      </c>
      <c r="PWC118" s="80" t="str">
        <f t="shared" si="281"/>
        <v/>
      </c>
      <c r="PWD118" s="80" t="str">
        <f t="shared" si="281"/>
        <v/>
      </c>
      <c r="PWE118" s="80" t="str">
        <f t="shared" si="281"/>
        <v/>
      </c>
      <c r="PWF118" s="80" t="str">
        <f t="shared" si="281"/>
        <v/>
      </c>
      <c r="PWG118" s="80" t="str">
        <f t="shared" si="281"/>
        <v/>
      </c>
      <c r="PWH118" s="80" t="str">
        <f t="shared" si="281"/>
        <v/>
      </c>
      <c r="PWI118" s="80" t="str">
        <f t="shared" si="281"/>
        <v/>
      </c>
      <c r="PWJ118" s="80" t="str">
        <f t="shared" si="281"/>
        <v/>
      </c>
      <c r="PWK118" s="80" t="str">
        <f t="shared" si="281"/>
        <v/>
      </c>
      <c r="PWL118" s="80" t="str">
        <f t="shared" si="281"/>
        <v/>
      </c>
      <c r="PWM118" s="80" t="str">
        <f t="shared" si="281"/>
        <v/>
      </c>
      <c r="PWN118" s="80" t="str">
        <f t="shared" si="281"/>
        <v/>
      </c>
      <c r="PWO118" s="80" t="str">
        <f t="shared" si="281"/>
        <v/>
      </c>
      <c r="PWP118" s="80" t="str">
        <f t="shared" si="281"/>
        <v/>
      </c>
      <c r="PWQ118" s="80" t="str">
        <f t="shared" ref="PWQ118:PZB118" si="282">IF(ISNUMBER(outYear),PWQ69+PWQ75+PWQ81+PWQ115,"")</f>
        <v/>
      </c>
      <c r="PWR118" s="80" t="str">
        <f t="shared" si="282"/>
        <v/>
      </c>
      <c r="PWS118" s="80" t="str">
        <f t="shared" si="282"/>
        <v/>
      </c>
      <c r="PWT118" s="80" t="str">
        <f t="shared" si="282"/>
        <v/>
      </c>
      <c r="PWU118" s="80" t="str">
        <f t="shared" si="282"/>
        <v/>
      </c>
      <c r="PWV118" s="80" t="str">
        <f t="shared" si="282"/>
        <v/>
      </c>
      <c r="PWW118" s="80" t="str">
        <f t="shared" si="282"/>
        <v/>
      </c>
      <c r="PWX118" s="80" t="str">
        <f t="shared" si="282"/>
        <v/>
      </c>
      <c r="PWY118" s="80" t="str">
        <f t="shared" si="282"/>
        <v/>
      </c>
      <c r="PWZ118" s="80" t="str">
        <f t="shared" si="282"/>
        <v/>
      </c>
      <c r="PXA118" s="80" t="str">
        <f t="shared" si="282"/>
        <v/>
      </c>
      <c r="PXB118" s="80" t="str">
        <f t="shared" si="282"/>
        <v/>
      </c>
      <c r="PXC118" s="80" t="str">
        <f t="shared" si="282"/>
        <v/>
      </c>
      <c r="PXD118" s="80" t="str">
        <f t="shared" si="282"/>
        <v/>
      </c>
      <c r="PXE118" s="80" t="str">
        <f t="shared" si="282"/>
        <v/>
      </c>
      <c r="PXF118" s="80" t="str">
        <f t="shared" si="282"/>
        <v/>
      </c>
      <c r="PXG118" s="80" t="str">
        <f t="shared" si="282"/>
        <v/>
      </c>
      <c r="PXH118" s="80" t="str">
        <f t="shared" si="282"/>
        <v/>
      </c>
      <c r="PXI118" s="80" t="str">
        <f t="shared" si="282"/>
        <v/>
      </c>
      <c r="PXJ118" s="80" t="str">
        <f t="shared" si="282"/>
        <v/>
      </c>
      <c r="PXK118" s="80" t="str">
        <f t="shared" si="282"/>
        <v/>
      </c>
      <c r="PXL118" s="80" t="str">
        <f t="shared" si="282"/>
        <v/>
      </c>
      <c r="PXM118" s="80" t="str">
        <f t="shared" si="282"/>
        <v/>
      </c>
      <c r="PXN118" s="80" t="str">
        <f t="shared" si="282"/>
        <v/>
      </c>
      <c r="PXO118" s="80" t="str">
        <f t="shared" si="282"/>
        <v/>
      </c>
      <c r="PXP118" s="80" t="str">
        <f t="shared" si="282"/>
        <v/>
      </c>
      <c r="PXQ118" s="80" t="str">
        <f t="shared" si="282"/>
        <v/>
      </c>
      <c r="PXR118" s="80" t="str">
        <f t="shared" si="282"/>
        <v/>
      </c>
      <c r="PXS118" s="80" t="str">
        <f t="shared" si="282"/>
        <v/>
      </c>
      <c r="PXT118" s="80" t="str">
        <f t="shared" si="282"/>
        <v/>
      </c>
      <c r="PXU118" s="80" t="str">
        <f t="shared" si="282"/>
        <v/>
      </c>
      <c r="PXV118" s="80" t="str">
        <f t="shared" si="282"/>
        <v/>
      </c>
      <c r="PXW118" s="80" t="str">
        <f t="shared" si="282"/>
        <v/>
      </c>
      <c r="PXX118" s="80" t="str">
        <f t="shared" si="282"/>
        <v/>
      </c>
      <c r="PXY118" s="80" t="str">
        <f t="shared" si="282"/>
        <v/>
      </c>
      <c r="PXZ118" s="80" t="str">
        <f t="shared" si="282"/>
        <v/>
      </c>
      <c r="PYA118" s="80" t="str">
        <f t="shared" si="282"/>
        <v/>
      </c>
      <c r="PYB118" s="80" t="str">
        <f t="shared" si="282"/>
        <v/>
      </c>
      <c r="PYC118" s="80" t="str">
        <f t="shared" si="282"/>
        <v/>
      </c>
      <c r="PYD118" s="80" t="str">
        <f t="shared" si="282"/>
        <v/>
      </c>
      <c r="PYE118" s="80" t="str">
        <f t="shared" si="282"/>
        <v/>
      </c>
      <c r="PYF118" s="80" t="str">
        <f t="shared" si="282"/>
        <v/>
      </c>
      <c r="PYG118" s="80" t="str">
        <f t="shared" si="282"/>
        <v/>
      </c>
      <c r="PYH118" s="80" t="str">
        <f t="shared" si="282"/>
        <v/>
      </c>
      <c r="PYI118" s="80" t="str">
        <f t="shared" si="282"/>
        <v/>
      </c>
      <c r="PYJ118" s="80" t="str">
        <f t="shared" si="282"/>
        <v/>
      </c>
      <c r="PYK118" s="80" t="str">
        <f t="shared" si="282"/>
        <v/>
      </c>
      <c r="PYL118" s="80" t="str">
        <f t="shared" si="282"/>
        <v/>
      </c>
      <c r="PYM118" s="80" t="str">
        <f t="shared" si="282"/>
        <v/>
      </c>
      <c r="PYN118" s="80" t="str">
        <f t="shared" si="282"/>
        <v/>
      </c>
      <c r="PYO118" s="80" t="str">
        <f t="shared" si="282"/>
        <v/>
      </c>
      <c r="PYP118" s="80" t="str">
        <f t="shared" si="282"/>
        <v/>
      </c>
      <c r="PYQ118" s="80" t="str">
        <f t="shared" si="282"/>
        <v/>
      </c>
      <c r="PYR118" s="80" t="str">
        <f t="shared" si="282"/>
        <v/>
      </c>
      <c r="PYS118" s="80" t="str">
        <f t="shared" si="282"/>
        <v/>
      </c>
      <c r="PYT118" s="80" t="str">
        <f t="shared" si="282"/>
        <v/>
      </c>
      <c r="PYU118" s="80" t="str">
        <f t="shared" si="282"/>
        <v/>
      </c>
      <c r="PYV118" s="80" t="str">
        <f t="shared" si="282"/>
        <v/>
      </c>
      <c r="PYW118" s="80" t="str">
        <f t="shared" si="282"/>
        <v/>
      </c>
      <c r="PYX118" s="80" t="str">
        <f t="shared" si="282"/>
        <v/>
      </c>
      <c r="PYY118" s="80" t="str">
        <f t="shared" si="282"/>
        <v/>
      </c>
      <c r="PYZ118" s="80" t="str">
        <f t="shared" si="282"/>
        <v/>
      </c>
      <c r="PZA118" s="80" t="str">
        <f t="shared" si="282"/>
        <v/>
      </c>
      <c r="PZB118" s="80" t="str">
        <f t="shared" si="282"/>
        <v/>
      </c>
      <c r="PZC118" s="80" t="str">
        <f t="shared" ref="PZC118:QBN118" si="283">IF(ISNUMBER(outYear),PZC69+PZC75+PZC81+PZC115,"")</f>
        <v/>
      </c>
      <c r="PZD118" s="80" t="str">
        <f t="shared" si="283"/>
        <v/>
      </c>
      <c r="PZE118" s="80" t="str">
        <f t="shared" si="283"/>
        <v/>
      </c>
      <c r="PZF118" s="80" t="str">
        <f t="shared" si="283"/>
        <v/>
      </c>
      <c r="PZG118" s="80" t="str">
        <f t="shared" si="283"/>
        <v/>
      </c>
      <c r="PZH118" s="80" t="str">
        <f t="shared" si="283"/>
        <v/>
      </c>
      <c r="PZI118" s="80" t="str">
        <f t="shared" si="283"/>
        <v/>
      </c>
      <c r="PZJ118" s="80" t="str">
        <f t="shared" si="283"/>
        <v/>
      </c>
      <c r="PZK118" s="80" t="str">
        <f t="shared" si="283"/>
        <v/>
      </c>
      <c r="PZL118" s="80" t="str">
        <f t="shared" si="283"/>
        <v/>
      </c>
      <c r="PZM118" s="80" t="str">
        <f t="shared" si="283"/>
        <v/>
      </c>
      <c r="PZN118" s="80" t="str">
        <f t="shared" si="283"/>
        <v/>
      </c>
      <c r="PZO118" s="80" t="str">
        <f t="shared" si="283"/>
        <v/>
      </c>
      <c r="PZP118" s="80" t="str">
        <f t="shared" si="283"/>
        <v/>
      </c>
      <c r="PZQ118" s="80" t="str">
        <f t="shared" si="283"/>
        <v/>
      </c>
      <c r="PZR118" s="80" t="str">
        <f t="shared" si="283"/>
        <v/>
      </c>
      <c r="PZS118" s="80" t="str">
        <f t="shared" si="283"/>
        <v/>
      </c>
      <c r="PZT118" s="80" t="str">
        <f t="shared" si="283"/>
        <v/>
      </c>
      <c r="PZU118" s="80" t="str">
        <f t="shared" si="283"/>
        <v/>
      </c>
      <c r="PZV118" s="80" t="str">
        <f t="shared" si="283"/>
        <v/>
      </c>
      <c r="PZW118" s="80" t="str">
        <f t="shared" si="283"/>
        <v/>
      </c>
      <c r="PZX118" s="80" t="str">
        <f t="shared" si="283"/>
        <v/>
      </c>
      <c r="PZY118" s="80" t="str">
        <f t="shared" si="283"/>
        <v/>
      </c>
      <c r="PZZ118" s="80" t="str">
        <f t="shared" si="283"/>
        <v/>
      </c>
      <c r="QAA118" s="80" t="str">
        <f t="shared" si="283"/>
        <v/>
      </c>
      <c r="QAB118" s="80" t="str">
        <f t="shared" si="283"/>
        <v/>
      </c>
      <c r="QAC118" s="80" t="str">
        <f t="shared" si="283"/>
        <v/>
      </c>
      <c r="QAD118" s="80" t="str">
        <f t="shared" si="283"/>
        <v/>
      </c>
      <c r="QAE118" s="80" t="str">
        <f t="shared" si="283"/>
        <v/>
      </c>
      <c r="QAF118" s="80" t="str">
        <f t="shared" si="283"/>
        <v/>
      </c>
      <c r="QAG118" s="80" t="str">
        <f t="shared" si="283"/>
        <v/>
      </c>
      <c r="QAH118" s="80" t="str">
        <f t="shared" si="283"/>
        <v/>
      </c>
      <c r="QAI118" s="80" t="str">
        <f t="shared" si="283"/>
        <v/>
      </c>
      <c r="QAJ118" s="80" t="str">
        <f t="shared" si="283"/>
        <v/>
      </c>
      <c r="QAK118" s="80" t="str">
        <f t="shared" si="283"/>
        <v/>
      </c>
      <c r="QAL118" s="80" t="str">
        <f t="shared" si="283"/>
        <v/>
      </c>
      <c r="QAM118" s="80" t="str">
        <f t="shared" si="283"/>
        <v/>
      </c>
      <c r="QAN118" s="80" t="str">
        <f t="shared" si="283"/>
        <v/>
      </c>
      <c r="QAO118" s="80" t="str">
        <f t="shared" si="283"/>
        <v/>
      </c>
      <c r="QAP118" s="80" t="str">
        <f t="shared" si="283"/>
        <v/>
      </c>
      <c r="QAQ118" s="80" t="str">
        <f t="shared" si="283"/>
        <v/>
      </c>
      <c r="QAR118" s="80" t="str">
        <f t="shared" si="283"/>
        <v/>
      </c>
      <c r="QAS118" s="80" t="str">
        <f t="shared" si="283"/>
        <v/>
      </c>
      <c r="QAT118" s="80" t="str">
        <f t="shared" si="283"/>
        <v/>
      </c>
      <c r="QAU118" s="80" t="str">
        <f t="shared" si="283"/>
        <v/>
      </c>
      <c r="QAV118" s="80" t="str">
        <f t="shared" si="283"/>
        <v/>
      </c>
      <c r="QAW118" s="80" t="str">
        <f t="shared" si="283"/>
        <v/>
      </c>
      <c r="QAX118" s="80" t="str">
        <f t="shared" si="283"/>
        <v/>
      </c>
      <c r="QAY118" s="80" t="str">
        <f t="shared" si="283"/>
        <v/>
      </c>
      <c r="QAZ118" s="80" t="str">
        <f t="shared" si="283"/>
        <v/>
      </c>
      <c r="QBA118" s="80" t="str">
        <f t="shared" si="283"/>
        <v/>
      </c>
      <c r="QBB118" s="80" t="str">
        <f t="shared" si="283"/>
        <v/>
      </c>
      <c r="QBC118" s="80" t="str">
        <f t="shared" si="283"/>
        <v/>
      </c>
      <c r="QBD118" s="80" t="str">
        <f t="shared" si="283"/>
        <v/>
      </c>
      <c r="QBE118" s="80" t="str">
        <f t="shared" si="283"/>
        <v/>
      </c>
      <c r="QBF118" s="80" t="str">
        <f t="shared" si="283"/>
        <v/>
      </c>
      <c r="QBG118" s="80" t="str">
        <f t="shared" si="283"/>
        <v/>
      </c>
      <c r="QBH118" s="80" t="str">
        <f t="shared" si="283"/>
        <v/>
      </c>
      <c r="QBI118" s="80" t="str">
        <f t="shared" si="283"/>
        <v/>
      </c>
      <c r="QBJ118" s="80" t="str">
        <f t="shared" si="283"/>
        <v/>
      </c>
      <c r="QBK118" s="80" t="str">
        <f t="shared" si="283"/>
        <v/>
      </c>
      <c r="QBL118" s="80" t="str">
        <f t="shared" si="283"/>
        <v/>
      </c>
      <c r="QBM118" s="80" t="str">
        <f t="shared" si="283"/>
        <v/>
      </c>
      <c r="QBN118" s="80" t="str">
        <f t="shared" si="283"/>
        <v/>
      </c>
      <c r="QBO118" s="80" t="str">
        <f t="shared" ref="QBO118:QDZ118" si="284">IF(ISNUMBER(outYear),QBO69+QBO75+QBO81+QBO115,"")</f>
        <v/>
      </c>
      <c r="QBP118" s="80" t="str">
        <f t="shared" si="284"/>
        <v/>
      </c>
      <c r="QBQ118" s="80" t="str">
        <f t="shared" si="284"/>
        <v/>
      </c>
      <c r="QBR118" s="80" t="str">
        <f t="shared" si="284"/>
        <v/>
      </c>
      <c r="QBS118" s="80" t="str">
        <f t="shared" si="284"/>
        <v/>
      </c>
      <c r="QBT118" s="80" t="str">
        <f t="shared" si="284"/>
        <v/>
      </c>
      <c r="QBU118" s="80" t="str">
        <f t="shared" si="284"/>
        <v/>
      </c>
      <c r="QBV118" s="80" t="str">
        <f t="shared" si="284"/>
        <v/>
      </c>
      <c r="QBW118" s="80" t="str">
        <f t="shared" si="284"/>
        <v/>
      </c>
      <c r="QBX118" s="80" t="str">
        <f t="shared" si="284"/>
        <v/>
      </c>
      <c r="QBY118" s="80" t="str">
        <f t="shared" si="284"/>
        <v/>
      </c>
      <c r="QBZ118" s="80" t="str">
        <f t="shared" si="284"/>
        <v/>
      </c>
      <c r="QCA118" s="80" t="str">
        <f t="shared" si="284"/>
        <v/>
      </c>
      <c r="QCB118" s="80" t="str">
        <f t="shared" si="284"/>
        <v/>
      </c>
      <c r="QCC118" s="80" t="str">
        <f t="shared" si="284"/>
        <v/>
      </c>
      <c r="QCD118" s="80" t="str">
        <f t="shared" si="284"/>
        <v/>
      </c>
      <c r="QCE118" s="80" t="str">
        <f t="shared" si="284"/>
        <v/>
      </c>
      <c r="QCF118" s="80" t="str">
        <f t="shared" si="284"/>
        <v/>
      </c>
      <c r="QCG118" s="80" t="str">
        <f t="shared" si="284"/>
        <v/>
      </c>
      <c r="QCH118" s="80" t="str">
        <f t="shared" si="284"/>
        <v/>
      </c>
      <c r="QCI118" s="80" t="str">
        <f t="shared" si="284"/>
        <v/>
      </c>
      <c r="QCJ118" s="80" t="str">
        <f t="shared" si="284"/>
        <v/>
      </c>
      <c r="QCK118" s="80" t="str">
        <f t="shared" si="284"/>
        <v/>
      </c>
      <c r="QCL118" s="80" t="str">
        <f t="shared" si="284"/>
        <v/>
      </c>
      <c r="QCM118" s="80" t="str">
        <f t="shared" si="284"/>
        <v/>
      </c>
      <c r="QCN118" s="80" t="str">
        <f t="shared" si="284"/>
        <v/>
      </c>
      <c r="QCO118" s="80" t="str">
        <f t="shared" si="284"/>
        <v/>
      </c>
      <c r="QCP118" s="80" t="str">
        <f t="shared" si="284"/>
        <v/>
      </c>
      <c r="QCQ118" s="80" t="str">
        <f t="shared" si="284"/>
        <v/>
      </c>
      <c r="QCR118" s="80" t="str">
        <f t="shared" si="284"/>
        <v/>
      </c>
      <c r="QCS118" s="80" t="str">
        <f t="shared" si="284"/>
        <v/>
      </c>
      <c r="QCT118" s="80" t="str">
        <f t="shared" si="284"/>
        <v/>
      </c>
      <c r="QCU118" s="80" t="str">
        <f t="shared" si="284"/>
        <v/>
      </c>
      <c r="QCV118" s="80" t="str">
        <f t="shared" si="284"/>
        <v/>
      </c>
      <c r="QCW118" s="80" t="str">
        <f t="shared" si="284"/>
        <v/>
      </c>
      <c r="QCX118" s="80" t="str">
        <f t="shared" si="284"/>
        <v/>
      </c>
      <c r="QCY118" s="80" t="str">
        <f t="shared" si="284"/>
        <v/>
      </c>
      <c r="QCZ118" s="80" t="str">
        <f t="shared" si="284"/>
        <v/>
      </c>
      <c r="QDA118" s="80" t="str">
        <f t="shared" si="284"/>
        <v/>
      </c>
      <c r="QDB118" s="80" t="str">
        <f t="shared" si="284"/>
        <v/>
      </c>
      <c r="QDC118" s="80" t="str">
        <f t="shared" si="284"/>
        <v/>
      </c>
      <c r="QDD118" s="80" t="str">
        <f t="shared" si="284"/>
        <v/>
      </c>
      <c r="QDE118" s="80" t="str">
        <f t="shared" si="284"/>
        <v/>
      </c>
      <c r="QDF118" s="80" t="str">
        <f t="shared" si="284"/>
        <v/>
      </c>
      <c r="QDG118" s="80" t="str">
        <f t="shared" si="284"/>
        <v/>
      </c>
      <c r="QDH118" s="80" t="str">
        <f t="shared" si="284"/>
        <v/>
      </c>
      <c r="QDI118" s="80" t="str">
        <f t="shared" si="284"/>
        <v/>
      </c>
      <c r="QDJ118" s="80" t="str">
        <f t="shared" si="284"/>
        <v/>
      </c>
      <c r="QDK118" s="80" t="str">
        <f t="shared" si="284"/>
        <v/>
      </c>
      <c r="QDL118" s="80" t="str">
        <f t="shared" si="284"/>
        <v/>
      </c>
      <c r="QDM118" s="80" t="str">
        <f t="shared" si="284"/>
        <v/>
      </c>
      <c r="QDN118" s="80" t="str">
        <f t="shared" si="284"/>
        <v/>
      </c>
      <c r="QDO118" s="80" t="str">
        <f t="shared" si="284"/>
        <v/>
      </c>
      <c r="QDP118" s="80" t="str">
        <f t="shared" si="284"/>
        <v/>
      </c>
      <c r="QDQ118" s="80" t="str">
        <f t="shared" si="284"/>
        <v/>
      </c>
      <c r="QDR118" s="80" t="str">
        <f t="shared" si="284"/>
        <v/>
      </c>
      <c r="QDS118" s="80" t="str">
        <f t="shared" si="284"/>
        <v/>
      </c>
      <c r="QDT118" s="80" t="str">
        <f t="shared" si="284"/>
        <v/>
      </c>
      <c r="QDU118" s="80" t="str">
        <f t="shared" si="284"/>
        <v/>
      </c>
      <c r="QDV118" s="80" t="str">
        <f t="shared" si="284"/>
        <v/>
      </c>
      <c r="QDW118" s="80" t="str">
        <f t="shared" si="284"/>
        <v/>
      </c>
      <c r="QDX118" s="80" t="str">
        <f t="shared" si="284"/>
        <v/>
      </c>
      <c r="QDY118" s="80" t="str">
        <f t="shared" si="284"/>
        <v/>
      </c>
      <c r="QDZ118" s="80" t="str">
        <f t="shared" si="284"/>
        <v/>
      </c>
      <c r="QEA118" s="80" t="str">
        <f t="shared" ref="QEA118:QGL118" si="285">IF(ISNUMBER(outYear),QEA69+QEA75+QEA81+QEA115,"")</f>
        <v/>
      </c>
      <c r="QEB118" s="80" t="str">
        <f t="shared" si="285"/>
        <v/>
      </c>
      <c r="QEC118" s="80" t="str">
        <f t="shared" si="285"/>
        <v/>
      </c>
      <c r="QED118" s="80" t="str">
        <f t="shared" si="285"/>
        <v/>
      </c>
      <c r="QEE118" s="80" t="str">
        <f t="shared" si="285"/>
        <v/>
      </c>
      <c r="QEF118" s="80" t="str">
        <f t="shared" si="285"/>
        <v/>
      </c>
      <c r="QEG118" s="80" t="str">
        <f t="shared" si="285"/>
        <v/>
      </c>
      <c r="QEH118" s="80" t="str">
        <f t="shared" si="285"/>
        <v/>
      </c>
      <c r="QEI118" s="80" t="str">
        <f t="shared" si="285"/>
        <v/>
      </c>
      <c r="QEJ118" s="80" t="str">
        <f t="shared" si="285"/>
        <v/>
      </c>
      <c r="QEK118" s="80" t="str">
        <f t="shared" si="285"/>
        <v/>
      </c>
      <c r="QEL118" s="80" t="str">
        <f t="shared" si="285"/>
        <v/>
      </c>
      <c r="QEM118" s="80" t="str">
        <f t="shared" si="285"/>
        <v/>
      </c>
      <c r="QEN118" s="80" t="str">
        <f t="shared" si="285"/>
        <v/>
      </c>
      <c r="QEO118" s="80" t="str">
        <f t="shared" si="285"/>
        <v/>
      </c>
      <c r="QEP118" s="80" t="str">
        <f t="shared" si="285"/>
        <v/>
      </c>
      <c r="QEQ118" s="80" t="str">
        <f t="shared" si="285"/>
        <v/>
      </c>
      <c r="QER118" s="80" t="str">
        <f t="shared" si="285"/>
        <v/>
      </c>
      <c r="QES118" s="80" t="str">
        <f t="shared" si="285"/>
        <v/>
      </c>
      <c r="QET118" s="80" t="str">
        <f t="shared" si="285"/>
        <v/>
      </c>
      <c r="QEU118" s="80" t="str">
        <f t="shared" si="285"/>
        <v/>
      </c>
      <c r="QEV118" s="80" t="str">
        <f t="shared" si="285"/>
        <v/>
      </c>
      <c r="QEW118" s="80" t="str">
        <f t="shared" si="285"/>
        <v/>
      </c>
      <c r="QEX118" s="80" t="str">
        <f t="shared" si="285"/>
        <v/>
      </c>
      <c r="QEY118" s="80" t="str">
        <f t="shared" si="285"/>
        <v/>
      </c>
      <c r="QEZ118" s="80" t="str">
        <f t="shared" si="285"/>
        <v/>
      </c>
      <c r="QFA118" s="80" t="str">
        <f t="shared" si="285"/>
        <v/>
      </c>
      <c r="QFB118" s="80" t="str">
        <f t="shared" si="285"/>
        <v/>
      </c>
      <c r="QFC118" s="80" t="str">
        <f t="shared" si="285"/>
        <v/>
      </c>
      <c r="QFD118" s="80" t="str">
        <f t="shared" si="285"/>
        <v/>
      </c>
      <c r="QFE118" s="80" t="str">
        <f t="shared" si="285"/>
        <v/>
      </c>
      <c r="QFF118" s="80" t="str">
        <f t="shared" si="285"/>
        <v/>
      </c>
      <c r="QFG118" s="80" t="str">
        <f t="shared" si="285"/>
        <v/>
      </c>
      <c r="QFH118" s="80" t="str">
        <f t="shared" si="285"/>
        <v/>
      </c>
      <c r="QFI118" s="80" t="str">
        <f t="shared" si="285"/>
        <v/>
      </c>
      <c r="QFJ118" s="80" t="str">
        <f t="shared" si="285"/>
        <v/>
      </c>
      <c r="QFK118" s="80" t="str">
        <f t="shared" si="285"/>
        <v/>
      </c>
      <c r="QFL118" s="80" t="str">
        <f t="shared" si="285"/>
        <v/>
      </c>
      <c r="QFM118" s="80" t="str">
        <f t="shared" si="285"/>
        <v/>
      </c>
      <c r="QFN118" s="80" t="str">
        <f t="shared" si="285"/>
        <v/>
      </c>
      <c r="QFO118" s="80" t="str">
        <f t="shared" si="285"/>
        <v/>
      </c>
      <c r="QFP118" s="80" t="str">
        <f t="shared" si="285"/>
        <v/>
      </c>
      <c r="QFQ118" s="80" t="str">
        <f t="shared" si="285"/>
        <v/>
      </c>
      <c r="QFR118" s="80" t="str">
        <f t="shared" si="285"/>
        <v/>
      </c>
      <c r="QFS118" s="80" t="str">
        <f t="shared" si="285"/>
        <v/>
      </c>
      <c r="QFT118" s="80" t="str">
        <f t="shared" si="285"/>
        <v/>
      </c>
      <c r="QFU118" s="80" t="str">
        <f t="shared" si="285"/>
        <v/>
      </c>
      <c r="QFV118" s="80" t="str">
        <f t="shared" si="285"/>
        <v/>
      </c>
      <c r="QFW118" s="80" t="str">
        <f t="shared" si="285"/>
        <v/>
      </c>
      <c r="QFX118" s="80" t="str">
        <f t="shared" si="285"/>
        <v/>
      </c>
      <c r="QFY118" s="80" t="str">
        <f t="shared" si="285"/>
        <v/>
      </c>
      <c r="QFZ118" s="80" t="str">
        <f t="shared" si="285"/>
        <v/>
      </c>
      <c r="QGA118" s="80" t="str">
        <f t="shared" si="285"/>
        <v/>
      </c>
      <c r="QGB118" s="80" t="str">
        <f t="shared" si="285"/>
        <v/>
      </c>
      <c r="QGC118" s="80" t="str">
        <f t="shared" si="285"/>
        <v/>
      </c>
      <c r="QGD118" s="80" t="str">
        <f t="shared" si="285"/>
        <v/>
      </c>
      <c r="QGE118" s="80" t="str">
        <f t="shared" si="285"/>
        <v/>
      </c>
      <c r="QGF118" s="80" t="str">
        <f t="shared" si="285"/>
        <v/>
      </c>
      <c r="QGG118" s="80" t="str">
        <f t="shared" si="285"/>
        <v/>
      </c>
      <c r="QGH118" s="80" t="str">
        <f t="shared" si="285"/>
        <v/>
      </c>
      <c r="QGI118" s="80" t="str">
        <f t="shared" si="285"/>
        <v/>
      </c>
      <c r="QGJ118" s="80" t="str">
        <f t="shared" si="285"/>
        <v/>
      </c>
      <c r="QGK118" s="80" t="str">
        <f t="shared" si="285"/>
        <v/>
      </c>
      <c r="QGL118" s="80" t="str">
        <f t="shared" si="285"/>
        <v/>
      </c>
      <c r="QGM118" s="80" t="str">
        <f t="shared" ref="QGM118:QIX118" si="286">IF(ISNUMBER(outYear),QGM69+QGM75+QGM81+QGM115,"")</f>
        <v/>
      </c>
      <c r="QGN118" s="80" t="str">
        <f t="shared" si="286"/>
        <v/>
      </c>
      <c r="QGO118" s="80" t="str">
        <f t="shared" si="286"/>
        <v/>
      </c>
      <c r="QGP118" s="80" t="str">
        <f t="shared" si="286"/>
        <v/>
      </c>
      <c r="QGQ118" s="80" t="str">
        <f t="shared" si="286"/>
        <v/>
      </c>
      <c r="QGR118" s="80" t="str">
        <f t="shared" si="286"/>
        <v/>
      </c>
      <c r="QGS118" s="80" t="str">
        <f t="shared" si="286"/>
        <v/>
      </c>
      <c r="QGT118" s="80" t="str">
        <f t="shared" si="286"/>
        <v/>
      </c>
      <c r="QGU118" s="80" t="str">
        <f t="shared" si="286"/>
        <v/>
      </c>
      <c r="QGV118" s="80" t="str">
        <f t="shared" si="286"/>
        <v/>
      </c>
      <c r="QGW118" s="80" t="str">
        <f t="shared" si="286"/>
        <v/>
      </c>
      <c r="QGX118" s="80" t="str">
        <f t="shared" si="286"/>
        <v/>
      </c>
      <c r="QGY118" s="80" t="str">
        <f t="shared" si="286"/>
        <v/>
      </c>
      <c r="QGZ118" s="80" t="str">
        <f t="shared" si="286"/>
        <v/>
      </c>
      <c r="QHA118" s="80" t="str">
        <f t="shared" si="286"/>
        <v/>
      </c>
      <c r="QHB118" s="80" t="str">
        <f t="shared" si="286"/>
        <v/>
      </c>
      <c r="QHC118" s="80" t="str">
        <f t="shared" si="286"/>
        <v/>
      </c>
      <c r="QHD118" s="80" t="str">
        <f t="shared" si="286"/>
        <v/>
      </c>
      <c r="QHE118" s="80" t="str">
        <f t="shared" si="286"/>
        <v/>
      </c>
      <c r="QHF118" s="80" t="str">
        <f t="shared" si="286"/>
        <v/>
      </c>
      <c r="QHG118" s="80" t="str">
        <f t="shared" si="286"/>
        <v/>
      </c>
      <c r="QHH118" s="80" t="str">
        <f t="shared" si="286"/>
        <v/>
      </c>
      <c r="QHI118" s="80" t="str">
        <f t="shared" si="286"/>
        <v/>
      </c>
      <c r="QHJ118" s="80" t="str">
        <f t="shared" si="286"/>
        <v/>
      </c>
      <c r="QHK118" s="80" t="str">
        <f t="shared" si="286"/>
        <v/>
      </c>
      <c r="QHL118" s="80" t="str">
        <f t="shared" si="286"/>
        <v/>
      </c>
      <c r="QHM118" s="80" t="str">
        <f t="shared" si="286"/>
        <v/>
      </c>
      <c r="QHN118" s="80" t="str">
        <f t="shared" si="286"/>
        <v/>
      </c>
      <c r="QHO118" s="80" t="str">
        <f t="shared" si="286"/>
        <v/>
      </c>
      <c r="QHP118" s="80" t="str">
        <f t="shared" si="286"/>
        <v/>
      </c>
      <c r="QHQ118" s="80" t="str">
        <f t="shared" si="286"/>
        <v/>
      </c>
      <c r="QHR118" s="80" t="str">
        <f t="shared" si="286"/>
        <v/>
      </c>
      <c r="QHS118" s="80" t="str">
        <f t="shared" si="286"/>
        <v/>
      </c>
      <c r="QHT118" s="80" t="str">
        <f t="shared" si="286"/>
        <v/>
      </c>
      <c r="QHU118" s="80" t="str">
        <f t="shared" si="286"/>
        <v/>
      </c>
      <c r="QHV118" s="80" t="str">
        <f t="shared" si="286"/>
        <v/>
      </c>
      <c r="QHW118" s="80" t="str">
        <f t="shared" si="286"/>
        <v/>
      </c>
      <c r="QHX118" s="80" t="str">
        <f t="shared" si="286"/>
        <v/>
      </c>
      <c r="QHY118" s="80" t="str">
        <f t="shared" si="286"/>
        <v/>
      </c>
      <c r="QHZ118" s="80" t="str">
        <f t="shared" si="286"/>
        <v/>
      </c>
      <c r="QIA118" s="80" t="str">
        <f t="shared" si="286"/>
        <v/>
      </c>
      <c r="QIB118" s="80" t="str">
        <f t="shared" si="286"/>
        <v/>
      </c>
      <c r="QIC118" s="80" t="str">
        <f t="shared" si="286"/>
        <v/>
      </c>
      <c r="QID118" s="80" t="str">
        <f t="shared" si="286"/>
        <v/>
      </c>
      <c r="QIE118" s="80" t="str">
        <f t="shared" si="286"/>
        <v/>
      </c>
      <c r="QIF118" s="80" t="str">
        <f t="shared" si="286"/>
        <v/>
      </c>
      <c r="QIG118" s="80" t="str">
        <f t="shared" si="286"/>
        <v/>
      </c>
      <c r="QIH118" s="80" t="str">
        <f t="shared" si="286"/>
        <v/>
      </c>
      <c r="QII118" s="80" t="str">
        <f t="shared" si="286"/>
        <v/>
      </c>
      <c r="QIJ118" s="80" t="str">
        <f t="shared" si="286"/>
        <v/>
      </c>
      <c r="QIK118" s="80" t="str">
        <f t="shared" si="286"/>
        <v/>
      </c>
      <c r="QIL118" s="80" t="str">
        <f t="shared" si="286"/>
        <v/>
      </c>
      <c r="QIM118" s="80" t="str">
        <f t="shared" si="286"/>
        <v/>
      </c>
      <c r="QIN118" s="80" t="str">
        <f t="shared" si="286"/>
        <v/>
      </c>
      <c r="QIO118" s="80" t="str">
        <f t="shared" si="286"/>
        <v/>
      </c>
      <c r="QIP118" s="80" t="str">
        <f t="shared" si="286"/>
        <v/>
      </c>
      <c r="QIQ118" s="80" t="str">
        <f t="shared" si="286"/>
        <v/>
      </c>
      <c r="QIR118" s="80" t="str">
        <f t="shared" si="286"/>
        <v/>
      </c>
      <c r="QIS118" s="80" t="str">
        <f t="shared" si="286"/>
        <v/>
      </c>
      <c r="QIT118" s="80" t="str">
        <f t="shared" si="286"/>
        <v/>
      </c>
      <c r="QIU118" s="80" t="str">
        <f t="shared" si="286"/>
        <v/>
      </c>
      <c r="QIV118" s="80" t="str">
        <f t="shared" si="286"/>
        <v/>
      </c>
      <c r="QIW118" s="80" t="str">
        <f t="shared" si="286"/>
        <v/>
      </c>
      <c r="QIX118" s="80" t="str">
        <f t="shared" si="286"/>
        <v/>
      </c>
      <c r="QIY118" s="80" t="str">
        <f t="shared" ref="QIY118:QLJ118" si="287">IF(ISNUMBER(outYear),QIY69+QIY75+QIY81+QIY115,"")</f>
        <v/>
      </c>
      <c r="QIZ118" s="80" t="str">
        <f t="shared" si="287"/>
        <v/>
      </c>
      <c r="QJA118" s="80" t="str">
        <f t="shared" si="287"/>
        <v/>
      </c>
      <c r="QJB118" s="80" t="str">
        <f t="shared" si="287"/>
        <v/>
      </c>
      <c r="QJC118" s="80" t="str">
        <f t="shared" si="287"/>
        <v/>
      </c>
      <c r="QJD118" s="80" t="str">
        <f t="shared" si="287"/>
        <v/>
      </c>
      <c r="QJE118" s="80" t="str">
        <f t="shared" si="287"/>
        <v/>
      </c>
      <c r="QJF118" s="80" t="str">
        <f t="shared" si="287"/>
        <v/>
      </c>
      <c r="QJG118" s="80" t="str">
        <f t="shared" si="287"/>
        <v/>
      </c>
      <c r="QJH118" s="80" t="str">
        <f t="shared" si="287"/>
        <v/>
      </c>
      <c r="QJI118" s="80" t="str">
        <f t="shared" si="287"/>
        <v/>
      </c>
      <c r="QJJ118" s="80" t="str">
        <f t="shared" si="287"/>
        <v/>
      </c>
      <c r="QJK118" s="80" t="str">
        <f t="shared" si="287"/>
        <v/>
      </c>
      <c r="QJL118" s="80" t="str">
        <f t="shared" si="287"/>
        <v/>
      </c>
      <c r="QJM118" s="80" t="str">
        <f t="shared" si="287"/>
        <v/>
      </c>
      <c r="QJN118" s="80" t="str">
        <f t="shared" si="287"/>
        <v/>
      </c>
      <c r="QJO118" s="80" t="str">
        <f t="shared" si="287"/>
        <v/>
      </c>
      <c r="QJP118" s="80" t="str">
        <f t="shared" si="287"/>
        <v/>
      </c>
      <c r="QJQ118" s="80" t="str">
        <f t="shared" si="287"/>
        <v/>
      </c>
      <c r="QJR118" s="80" t="str">
        <f t="shared" si="287"/>
        <v/>
      </c>
      <c r="QJS118" s="80" t="str">
        <f t="shared" si="287"/>
        <v/>
      </c>
      <c r="QJT118" s="80" t="str">
        <f t="shared" si="287"/>
        <v/>
      </c>
      <c r="QJU118" s="80" t="str">
        <f t="shared" si="287"/>
        <v/>
      </c>
      <c r="QJV118" s="80" t="str">
        <f t="shared" si="287"/>
        <v/>
      </c>
      <c r="QJW118" s="80" t="str">
        <f t="shared" si="287"/>
        <v/>
      </c>
      <c r="QJX118" s="80" t="str">
        <f t="shared" si="287"/>
        <v/>
      </c>
      <c r="QJY118" s="80" t="str">
        <f t="shared" si="287"/>
        <v/>
      </c>
      <c r="QJZ118" s="80" t="str">
        <f t="shared" si="287"/>
        <v/>
      </c>
      <c r="QKA118" s="80" t="str">
        <f t="shared" si="287"/>
        <v/>
      </c>
      <c r="QKB118" s="80" t="str">
        <f t="shared" si="287"/>
        <v/>
      </c>
      <c r="QKC118" s="80" t="str">
        <f t="shared" si="287"/>
        <v/>
      </c>
      <c r="QKD118" s="80" t="str">
        <f t="shared" si="287"/>
        <v/>
      </c>
      <c r="QKE118" s="80" t="str">
        <f t="shared" si="287"/>
        <v/>
      </c>
      <c r="QKF118" s="80" t="str">
        <f t="shared" si="287"/>
        <v/>
      </c>
      <c r="QKG118" s="80" t="str">
        <f t="shared" si="287"/>
        <v/>
      </c>
      <c r="QKH118" s="80" t="str">
        <f t="shared" si="287"/>
        <v/>
      </c>
      <c r="QKI118" s="80" t="str">
        <f t="shared" si="287"/>
        <v/>
      </c>
      <c r="QKJ118" s="80" t="str">
        <f t="shared" si="287"/>
        <v/>
      </c>
      <c r="QKK118" s="80" t="str">
        <f t="shared" si="287"/>
        <v/>
      </c>
      <c r="QKL118" s="80" t="str">
        <f t="shared" si="287"/>
        <v/>
      </c>
      <c r="QKM118" s="80" t="str">
        <f t="shared" si="287"/>
        <v/>
      </c>
      <c r="QKN118" s="80" t="str">
        <f t="shared" si="287"/>
        <v/>
      </c>
      <c r="QKO118" s="80" t="str">
        <f t="shared" si="287"/>
        <v/>
      </c>
      <c r="QKP118" s="80" t="str">
        <f t="shared" si="287"/>
        <v/>
      </c>
      <c r="QKQ118" s="80" t="str">
        <f t="shared" si="287"/>
        <v/>
      </c>
      <c r="QKR118" s="80" t="str">
        <f t="shared" si="287"/>
        <v/>
      </c>
      <c r="QKS118" s="80" t="str">
        <f t="shared" si="287"/>
        <v/>
      </c>
      <c r="QKT118" s="80" t="str">
        <f t="shared" si="287"/>
        <v/>
      </c>
      <c r="QKU118" s="80" t="str">
        <f t="shared" si="287"/>
        <v/>
      </c>
      <c r="QKV118" s="80" t="str">
        <f t="shared" si="287"/>
        <v/>
      </c>
      <c r="QKW118" s="80" t="str">
        <f t="shared" si="287"/>
        <v/>
      </c>
      <c r="QKX118" s="80" t="str">
        <f t="shared" si="287"/>
        <v/>
      </c>
      <c r="QKY118" s="80" t="str">
        <f t="shared" si="287"/>
        <v/>
      </c>
      <c r="QKZ118" s="80" t="str">
        <f t="shared" si="287"/>
        <v/>
      </c>
      <c r="QLA118" s="80" t="str">
        <f t="shared" si="287"/>
        <v/>
      </c>
      <c r="QLB118" s="80" t="str">
        <f t="shared" si="287"/>
        <v/>
      </c>
      <c r="QLC118" s="80" t="str">
        <f t="shared" si="287"/>
        <v/>
      </c>
      <c r="QLD118" s="80" t="str">
        <f t="shared" si="287"/>
        <v/>
      </c>
      <c r="QLE118" s="80" t="str">
        <f t="shared" si="287"/>
        <v/>
      </c>
      <c r="QLF118" s="80" t="str">
        <f t="shared" si="287"/>
        <v/>
      </c>
      <c r="QLG118" s="80" t="str">
        <f t="shared" si="287"/>
        <v/>
      </c>
      <c r="QLH118" s="80" t="str">
        <f t="shared" si="287"/>
        <v/>
      </c>
      <c r="QLI118" s="80" t="str">
        <f t="shared" si="287"/>
        <v/>
      </c>
      <c r="QLJ118" s="80" t="str">
        <f t="shared" si="287"/>
        <v/>
      </c>
      <c r="QLK118" s="80" t="str">
        <f t="shared" ref="QLK118:QNV118" si="288">IF(ISNUMBER(outYear),QLK69+QLK75+QLK81+QLK115,"")</f>
        <v/>
      </c>
      <c r="QLL118" s="80" t="str">
        <f t="shared" si="288"/>
        <v/>
      </c>
      <c r="QLM118" s="80" t="str">
        <f t="shared" si="288"/>
        <v/>
      </c>
      <c r="QLN118" s="80" t="str">
        <f t="shared" si="288"/>
        <v/>
      </c>
      <c r="QLO118" s="80" t="str">
        <f t="shared" si="288"/>
        <v/>
      </c>
      <c r="QLP118" s="80" t="str">
        <f t="shared" si="288"/>
        <v/>
      </c>
      <c r="QLQ118" s="80" t="str">
        <f t="shared" si="288"/>
        <v/>
      </c>
      <c r="QLR118" s="80" t="str">
        <f t="shared" si="288"/>
        <v/>
      </c>
      <c r="QLS118" s="80" t="str">
        <f t="shared" si="288"/>
        <v/>
      </c>
      <c r="QLT118" s="80" t="str">
        <f t="shared" si="288"/>
        <v/>
      </c>
      <c r="QLU118" s="80" t="str">
        <f t="shared" si="288"/>
        <v/>
      </c>
      <c r="QLV118" s="80" t="str">
        <f t="shared" si="288"/>
        <v/>
      </c>
      <c r="QLW118" s="80" t="str">
        <f t="shared" si="288"/>
        <v/>
      </c>
      <c r="QLX118" s="80" t="str">
        <f t="shared" si="288"/>
        <v/>
      </c>
      <c r="QLY118" s="80" t="str">
        <f t="shared" si="288"/>
        <v/>
      </c>
      <c r="QLZ118" s="80" t="str">
        <f t="shared" si="288"/>
        <v/>
      </c>
      <c r="QMA118" s="80" t="str">
        <f t="shared" si="288"/>
        <v/>
      </c>
      <c r="QMB118" s="80" t="str">
        <f t="shared" si="288"/>
        <v/>
      </c>
      <c r="QMC118" s="80" t="str">
        <f t="shared" si="288"/>
        <v/>
      </c>
      <c r="QMD118" s="80" t="str">
        <f t="shared" si="288"/>
        <v/>
      </c>
      <c r="QME118" s="80" t="str">
        <f t="shared" si="288"/>
        <v/>
      </c>
      <c r="QMF118" s="80" t="str">
        <f t="shared" si="288"/>
        <v/>
      </c>
      <c r="QMG118" s="80" t="str">
        <f t="shared" si="288"/>
        <v/>
      </c>
      <c r="QMH118" s="80" t="str">
        <f t="shared" si="288"/>
        <v/>
      </c>
      <c r="QMI118" s="80" t="str">
        <f t="shared" si="288"/>
        <v/>
      </c>
      <c r="QMJ118" s="80" t="str">
        <f t="shared" si="288"/>
        <v/>
      </c>
      <c r="QMK118" s="80" t="str">
        <f t="shared" si="288"/>
        <v/>
      </c>
      <c r="QML118" s="80" t="str">
        <f t="shared" si="288"/>
        <v/>
      </c>
      <c r="QMM118" s="80" t="str">
        <f t="shared" si="288"/>
        <v/>
      </c>
      <c r="QMN118" s="80" t="str">
        <f t="shared" si="288"/>
        <v/>
      </c>
      <c r="QMO118" s="80" t="str">
        <f t="shared" si="288"/>
        <v/>
      </c>
      <c r="QMP118" s="80" t="str">
        <f t="shared" si="288"/>
        <v/>
      </c>
      <c r="QMQ118" s="80" t="str">
        <f t="shared" si="288"/>
        <v/>
      </c>
      <c r="QMR118" s="80" t="str">
        <f t="shared" si="288"/>
        <v/>
      </c>
      <c r="QMS118" s="80" t="str">
        <f t="shared" si="288"/>
        <v/>
      </c>
      <c r="QMT118" s="80" t="str">
        <f t="shared" si="288"/>
        <v/>
      </c>
      <c r="QMU118" s="80" t="str">
        <f t="shared" si="288"/>
        <v/>
      </c>
      <c r="QMV118" s="80" t="str">
        <f t="shared" si="288"/>
        <v/>
      </c>
      <c r="QMW118" s="80" t="str">
        <f t="shared" si="288"/>
        <v/>
      </c>
      <c r="QMX118" s="80" t="str">
        <f t="shared" si="288"/>
        <v/>
      </c>
      <c r="QMY118" s="80" t="str">
        <f t="shared" si="288"/>
        <v/>
      </c>
      <c r="QMZ118" s="80" t="str">
        <f t="shared" si="288"/>
        <v/>
      </c>
      <c r="QNA118" s="80" t="str">
        <f t="shared" si="288"/>
        <v/>
      </c>
      <c r="QNB118" s="80" t="str">
        <f t="shared" si="288"/>
        <v/>
      </c>
      <c r="QNC118" s="80" t="str">
        <f t="shared" si="288"/>
        <v/>
      </c>
      <c r="QND118" s="80" t="str">
        <f t="shared" si="288"/>
        <v/>
      </c>
      <c r="QNE118" s="80" t="str">
        <f t="shared" si="288"/>
        <v/>
      </c>
      <c r="QNF118" s="80" t="str">
        <f t="shared" si="288"/>
        <v/>
      </c>
      <c r="QNG118" s="80" t="str">
        <f t="shared" si="288"/>
        <v/>
      </c>
      <c r="QNH118" s="80" t="str">
        <f t="shared" si="288"/>
        <v/>
      </c>
      <c r="QNI118" s="80" t="str">
        <f t="shared" si="288"/>
        <v/>
      </c>
      <c r="QNJ118" s="80" t="str">
        <f t="shared" si="288"/>
        <v/>
      </c>
      <c r="QNK118" s="80" t="str">
        <f t="shared" si="288"/>
        <v/>
      </c>
      <c r="QNL118" s="80" t="str">
        <f t="shared" si="288"/>
        <v/>
      </c>
      <c r="QNM118" s="80" t="str">
        <f t="shared" si="288"/>
        <v/>
      </c>
      <c r="QNN118" s="80" t="str">
        <f t="shared" si="288"/>
        <v/>
      </c>
      <c r="QNO118" s="80" t="str">
        <f t="shared" si="288"/>
        <v/>
      </c>
      <c r="QNP118" s="80" t="str">
        <f t="shared" si="288"/>
        <v/>
      </c>
      <c r="QNQ118" s="80" t="str">
        <f t="shared" si="288"/>
        <v/>
      </c>
      <c r="QNR118" s="80" t="str">
        <f t="shared" si="288"/>
        <v/>
      </c>
      <c r="QNS118" s="80" t="str">
        <f t="shared" si="288"/>
        <v/>
      </c>
      <c r="QNT118" s="80" t="str">
        <f t="shared" si="288"/>
        <v/>
      </c>
      <c r="QNU118" s="80" t="str">
        <f t="shared" si="288"/>
        <v/>
      </c>
      <c r="QNV118" s="80" t="str">
        <f t="shared" si="288"/>
        <v/>
      </c>
      <c r="QNW118" s="80" t="str">
        <f t="shared" ref="QNW118:QQH118" si="289">IF(ISNUMBER(outYear),QNW69+QNW75+QNW81+QNW115,"")</f>
        <v/>
      </c>
      <c r="QNX118" s="80" t="str">
        <f t="shared" si="289"/>
        <v/>
      </c>
      <c r="QNY118" s="80" t="str">
        <f t="shared" si="289"/>
        <v/>
      </c>
      <c r="QNZ118" s="80" t="str">
        <f t="shared" si="289"/>
        <v/>
      </c>
      <c r="QOA118" s="80" t="str">
        <f t="shared" si="289"/>
        <v/>
      </c>
      <c r="QOB118" s="80" t="str">
        <f t="shared" si="289"/>
        <v/>
      </c>
      <c r="QOC118" s="80" t="str">
        <f t="shared" si="289"/>
        <v/>
      </c>
      <c r="QOD118" s="80" t="str">
        <f t="shared" si="289"/>
        <v/>
      </c>
      <c r="QOE118" s="80" t="str">
        <f t="shared" si="289"/>
        <v/>
      </c>
      <c r="QOF118" s="80" t="str">
        <f t="shared" si="289"/>
        <v/>
      </c>
      <c r="QOG118" s="80" t="str">
        <f t="shared" si="289"/>
        <v/>
      </c>
      <c r="QOH118" s="80" t="str">
        <f t="shared" si="289"/>
        <v/>
      </c>
      <c r="QOI118" s="80" t="str">
        <f t="shared" si="289"/>
        <v/>
      </c>
      <c r="QOJ118" s="80" t="str">
        <f t="shared" si="289"/>
        <v/>
      </c>
      <c r="QOK118" s="80" t="str">
        <f t="shared" si="289"/>
        <v/>
      </c>
      <c r="QOL118" s="80" t="str">
        <f t="shared" si="289"/>
        <v/>
      </c>
      <c r="QOM118" s="80" t="str">
        <f t="shared" si="289"/>
        <v/>
      </c>
      <c r="QON118" s="80" t="str">
        <f t="shared" si="289"/>
        <v/>
      </c>
      <c r="QOO118" s="80" t="str">
        <f t="shared" si="289"/>
        <v/>
      </c>
      <c r="QOP118" s="80" t="str">
        <f t="shared" si="289"/>
        <v/>
      </c>
      <c r="QOQ118" s="80" t="str">
        <f t="shared" si="289"/>
        <v/>
      </c>
      <c r="QOR118" s="80" t="str">
        <f t="shared" si="289"/>
        <v/>
      </c>
      <c r="QOS118" s="80" t="str">
        <f t="shared" si="289"/>
        <v/>
      </c>
      <c r="QOT118" s="80" t="str">
        <f t="shared" si="289"/>
        <v/>
      </c>
      <c r="QOU118" s="80" t="str">
        <f t="shared" si="289"/>
        <v/>
      </c>
      <c r="QOV118" s="80" t="str">
        <f t="shared" si="289"/>
        <v/>
      </c>
      <c r="QOW118" s="80" t="str">
        <f t="shared" si="289"/>
        <v/>
      </c>
      <c r="QOX118" s="80" t="str">
        <f t="shared" si="289"/>
        <v/>
      </c>
      <c r="QOY118" s="80" t="str">
        <f t="shared" si="289"/>
        <v/>
      </c>
      <c r="QOZ118" s="80" t="str">
        <f t="shared" si="289"/>
        <v/>
      </c>
      <c r="QPA118" s="80" t="str">
        <f t="shared" si="289"/>
        <v/>
      </c>
      <c r="QPB118" s="80" t="str">
        <f t="shared" si="289"/>
        <v/>
      </c>
      <c r="QPC118" s="80" t="str">
        <f t="shared" si="289"/>
        <v/>
      </c>
      <c r="QPD118" s="80" t="str">
        <f t="shared" si="289"/>
        <v/>
      </c>
      <c r="QPE118" s="80" t="str">
        <f t="shared" si="289"/>
        <v/>
      </c>
      <c r="QPF118" s="80" t="str">
        <f t="shared" si="289"/>
        <v/>
      </c>
      <c r="QPG118" s="80" t="str">
        <f t="shared" si="289"/>
        <v/>
      </c>
      <c r="QPH118" s="80" t="str">
        <f t="shared" si="289"/>
        <v/>
      </c>
      <c r="QPI118" s="80" t="str">
        <f t="shared" si="289"/>
        <v/>
      </c>
      <c r="QPJ118" s="80" t="str">
        <f t="shared" si="289"/>
        <v/>
      </c>
      <c r="QPK118" s="80" t="str">
        <f t="shared" si="289"/>
        <v/>
      </c>
      <c r="QPL118" s="80" t="str">
        <f t="shared" si="289"/>
        <v/>
      </c>
      <c r="QPM118" s="80" t="str">
        <f t="shared" si="289"/>
        <v/>
      </c>
      <c r="QPN118" s="80" t="str">
        <f t="shared" si="289"/>
        <v/>
      </c>
      <c r="QPO118" s="80" t="str">
        <f t="shared" si="289"/>
        <v/>
      </c>
      <c r="QPP118" s="80" t="str">
        <f t="shared" si="289"/>
        <v/>
      </c>
      <c r="QPQ118" s="80" t="str">
        <f t="shared" si="289"/>
        <v/>
      </c>
      <c r="QPR118" s="80" t="str">
        <f t="shared" si="289"/>
        <v/>
      </c>
      <c r="QPS118" s="80" t="str">
        <f t="shared" si="289"/>
        <v/>
      </c>
      <c r="QPT118" s="80" t="str">
        <f t="shared" si="289"/>
        <v/>
      </c>
      <c r="QPU118" s="80" t="str">
        <f t="shared" si="289"/>
        <v/>
      </c>
      <c r="QPV118" s="80" t="str">
        <f t="shared" si="289"/>
        <v/>
      </c>
      <c r="QPW118" s="80" t="str">
        <f t="shared" si="289"/>
        <v/>
      </c>
      <c r="QPX118" s="80" t="str">
        <f t="shared" si="289"/>
        <v/>
      </c>
      <c r="QPY118" s="80" t="str">
        <f t="shared" si="289"/>
        <v/>
      </c>
      <c r="QPZ118" s="80" t="str">
        <f t="shared" si="289"/>
        <v/>
      </c>
      <c r="QQA118" s="80" t="str">
        <f t="shared" si="289"/>
        <v/>
      </c>
      <c r="QQB118" s="80" t="str">
        <f t="shared" si="289"/>
        <v/>
      </c>
      <c r="QQC118" s="80" t="str">
        <f t="shared" si="289"/>
        <v/>
      </c>
      <c r="QQD118" s="80" t="str">
        <f t="shared" si="289"/>
        <v/>
      </c>
      <c r="QQE118" s="80" t="str">
        <f t="shared" si="289"/>
        <v/>
      </c>
      <c r="QQF118" s="80" t="str">
        <f t="shared" si="289"/>
        <v/>
      </c>
      <c r="QQG118" s="80" t="str">
        <f t="shared" si="289"/>
        <v/>
      </c>
      <c r="QQH118" s="80" t="str">
        <f t="shared" si="289"/>
        <v/>
      </c>
      <c r="QQI118" s="80" t="str">
        <f t="shared" ref="QQI118:QST118" si="290">IF(ISNUMBER(outYear),QQI69+QQI75+QQI81+QQI115,"")</f>
        <v/>
      </c>
      <c r="QQJ118" s="80" t="str">
        <f t="shared" si="290"/>
        <v/>
      </c>
      <c r="QQK118" s="80" t="str">
        <f t="shared" si="290"/>
        <v/>
      </c>
      <c r="QQL118" s="80" t="str">
        <f t="shared" si="290"/>
        <v/>
      </c>
      <c r="QQM118" s="80" t="str">
        <f t="shared" si="290"/>
        <v/>
      </c>
      <c r="QQN118" s="80" t="str">
        <f t="shared" si="290"/>
        <v/>
      </c>
      <c r="QQO118" s="80" t="str">
        <f t="shared" si="290"/>
        <v/>
      </c>
      <c r="QQP118" s="80" t="str">
        <f t="shared" si="290"/>
        <v/>
      </c>
      <c r="QQQ118" s="80" t="str">
        <f t="shared" si="290"/>
        <v/>
      </c>
      <c r="QQR118" s="80" t="str">
        <f t="shared" si="290"/>
        <v/>
      </c>
      <c r="QQS118" s="80" t="str">
        <f t="shared" si="290"/>
        <v/>
      </c>
      <c r="QQT118" s="80" t="str">
        <f t="shared" si="290"/>
        <v/>
      </c>
      <c r="QQU118" s="80" t="str">
        <f t="shared" si="290"/>
        <v/>
      </c>
      <c r="QQV118" s="80" t="str">
        <f t="shared" si="290"/>
        <v/>
      </c>
      <c r="QQW118" s="80" t="str">
        <f t="shared" si="290"/>
        <v/>
      </c>
      <c r="QQX118" s="80" t="str">
        <f t="shared" si="290"/>
        <v/>
      </c>
      <c r="QQY118" s="80" t="str">
        <f t="shared" si="290"/>
        <v/>
      </c>
      <c r="QQZ118" s="80" t="str">
        <f t="shared" si="290"/>
        <v/>
      </c>
      <c r="QRA118" s="80" t="str">
        <f t="shared" si="290"/>
        <v/>
      </c>
      <c r="QRB118" s="80" t="str">
        <f t="shared" si="290"/>
        <v/>
      </c>
      <c r="QRC118" s="80" t="str">
        <f t="shared" si="290"/>
        <v/>
      </c>
      <c r="QRD118" s="80" t="str">
        <f t="shared" si="290"/>
        <v/>
      </c>
      <c r="QRE118" s="80" t="str">
        <f t="shared" si="290"/>
        <v/>
      </c>
      <c r="QRF118" s="80" t="str">
        <f t="shared" si="290"/>
        <v/>
      </c>
      <c r="QRG118" s="80" t="str">
        <f t="shared" si="290"/>
        <v/>
      </c>
      <c r="QRH118" s="80" t="str">
        <f t="shared" si="290"/>
        <v/>
      </c>
      <c r="QRI118" s="80" t="str">
        <f t="shared" si="290"/>
        <v/>
      </c>
      <c r="QRJ118" s="80" t="str">
        <f t="shared" si="290"/>
        <v/>
      </c>
      <c r="QRK118" s="80" t="str">
        <f t="shared" si="290"/>
        <v/>
      </c>
      <c r="QRL118" s="80" t="str">
        <f t="shared" si="290"/>
        <v/>
      </c>
      <c r="QRM118" s="80" t="str">
        <f t="shared" si="290"/>
        <v/>
      </c>
      <c r="QRN118" s="80" t="str">
        <f t="shared" si="290"/>
        <v/>
      </c>
      <c r="QRO118" s="80" t="str">
        <f t="shared" si="290"/>
        <v/>
      </c>
      <c r="QRP118" s="80" t="str">
        <f t="shared" si="290"/>
        <v/>
      </c>
      <c r="QRQ118" s="80" t="str">
        <f t="shared" si="290"/>
        <v/>
      </c>
      <c r="QRR118" s="80" t="str">
        <f t="shared" si="290"/>
        <v/>
      </c>
      <c r="QRS118" s="80" t="str">
        <f t="shared" si="290"/>
        <v/>
      </c>
      <c r="QRT118" s="80" t="str">
        <f t="shared" si="290"/>
        <v/>
      </c>
      <c r="QRU118" s="80" t="str">
        <f t="shared" si="290"/>
        <v/>
      </c>
      <c r="QRV118" s="80" t="str">
        <f t="shared" si="290"/>
        <v/>
      </c>
      <c r="QRW118" s="80" t="str">
        <f t="shared" si="290"/>
        <v/>
      </c>
      <c r="QRX118" s="80" t="str">
        <f t="shared" si="290"/>
        <v/>
      </c>
      <c r="QRY118" s="80" t="str">
        <f t="shared" si="290"/>
        <v/>
      </c>
      <c r="QRZ118" s="80" t="str">
        <f t="shared" si="290"/>
        <v/>
      </c>
      <c r="QSA118" s="80" t="str">
        <f t="shared" si="290"/>
        <v/>
      </c>
      <c r="QSB118" s="80" t="str">
        <f t="shared" si="290"/>
        <v/>
      </c>
      <c r="QSC118" s="80" t="str">
        <f t="shared" si="290"/>
        <v/>
      </c>
      <c r="QSD118" s="80" t="str">
        <f t="shared" si="290"/>
        <v/>
      </c>
      <c r="QSE118" s="80" t="str">
        <f t="shared" si="290"/>
        <v/>
      </c>
      <c r="QSF118" s="80" t="str">
        <f t="shared" si="290"/>
        <v/>
      </c>
      <c r="QSG118" s="80" t="str">
        <f t="shared" si="290"/>
        <v/>
      </c>
      <c r="QSH118" s="80" t="str">
        <f t="shared" si="290"/>
        <v/>
      </c>
      <c r="QSI118" s="80" t="str">
        <f t="shared" si="290"/>
        <v/>
      </c>
      <c r="QSJ118" s="80" t="str">
        <f t="shared" si="290"/>
        <v/>
      </c>
      <c r="QSK118" s="80" t="str">
        <f t="shared" si="290"/>
        <v/>
      </c>
      <c r="QSL118" s="80" t="str">
        <f t="shared" si="290"/>
        <v/>
      </c>
      <c r="QSM118" s="80" t="str">
        <f t="shared" si="290"/>
        <v/>
      </c>
      <c r="QSN118" s="80" t="str">
        <f t="shared" si="290"/>
        <v/>
      </c>
      <c r="QSO118" s="80" t="str">
        <f t="shared" si="290"/>
        <v/>
      </c>
      <c r="QSP118" s="80" t="str">
        <f t="shared" si="290"/>
        <v/>
      </c>
      <c r="QSQ118" s="80" t="str">
        <f t="shared" si="290"/>
        <v/>
      </c>
      <c r="QSR118" s="80" t="str">
        <f t="shared" si="290"/>
        <v/>
      </c>
      <c r="QSS118" s="80" t="str">
        <f t="shared" si="290"/>
        <v/>
      </c>
      <c r="QST118" s="80" t="str">
        <f t="shared" si="290"/>
        <v/>
      </c>
      <c r="QSU118" s="80" t="str">
        <f t="shared" ref="QSU118:QVF118" si="291">IF(ISNUMBER(outYear),QSU69+QSU75+QSU81+QSU115,"")</f>
        <v/>
      </c>
      <c r="QSV118" s="80" t="str">
        <f t="shared" si="291"/>
        <v/>
      </c>
      <c r="QSW118" s="80" t="str">
        <f t="shared" si="291"/>
        <v/>
      </c>
      <c r="QSX118" s="80" t="str">
        <f t="shared" si="291"/>
        <v/>
      </c>
      <c r="QSY118" s="80" t="str">
        <f t="shared" si="291"/>
        <v/>
      </c>
      <c r="QSZ118" s="80" t="str">
        <f t="shared" si="291"/>
        <v/>
      </c>
      <c r="QTA118" s="80" t="str">
        <f t="shared" si="291"/>
        <v/>
      </c>
      <c r="QTB118" s="80" t="str">
        <f t="shared" si="291"/>
        <v/>
      </c>
      <c r="QTC118" s="80" t="str">
        <f t="shared" si="291"/>
        <v/>
      </c>
      <c r="QTD118" s="80" t="str">
        <f t="shared" si="291"/>
        <v/>
      </c>
      <c r="QTE118" s="80" t="str">
        <f t="shared" si="291"/>
        <v/>
      </c>
      <c r="QTF118" s="80" t="str">
        <f t="shared" si="291"/>
        <v/>
      </c>
      <c r="QTG118" s="80" t="str">
        <f t="shared" si="291"/>
        <v/>
      </c>
      <c r="QTH118" s="80" t="str">
        <f t="shared" si="291"/>
        <v/>
      </c>
      <c r="QTI118" s="80" t="str">
        <f t="shared" si="291"/>
        <v/>
      </c>
      <c r="QTJ118" s="80" t="str">
        <f t="shared" si="291"/>
        <v/>
      </c>
      <c r="QTK118" s="80" t="str">
        <f t="shared" si="291"/>
        <v/>
      </c>
      <c r="QTL118" s="80" t="str">
        <f t="shared" si="291"/>
        <v/>
      </c>
      <c r="QTM118" s="80" t="str">
        <f t="shared" si="291"/>
        <v/>
      </c>
      <c r="QTN118" s="80" t="str">
        <f t="shared" si="291"/>
        <v/>
      </c>
      <c r="QTO118" s="80" t="str">
        <f t="shared" si="291"/>
        <v/>
      </c>
      <c r="QTP118" s="80" t="str">
        <f t="shared" si="291"/>
        <v/>
      </c>
      <c r="QTQ118" s="80" t="str">
        <f t="shared" si="291"/>
        <v/>
      </c>
      <c r="QTR118" s="80" t="str">
        <f t="shared" si="291"/>
        <v/>
      </c>
      <c r="QTS118" s="80" t="str">
        <f t="shared" si="291"/>
        <v/>
      </c>
      <c r="QTT118" s="80" t="str">
        <f t="shared" si="291"/>
        <v/>
      </c>
      <c r="QTU118" s="80" t="str">
        <f t="shared" si="291"/>
        <v/>
      </c>
      <c r="QTV118" s="80" t="str">
        <f t="shared" si="291"/>
        <v/>
      </c>
      <c r="QTW118" s="80" t="str">
        <f t="shared" si="291"/>
        <v/>
      </c>
      <c r="QTX118" s="80" t="str">
        <f t="shared" si="291"/>
        <v/>
      </c>
      <c r="QTY118" s="80" t="str">
        <f t="shared" si="291"/>
        <v/>
      </c>
      <c r="QTZ118" s="80" t="str">
        <f t="shared" si="291"/>
        <v/>
      </c>
      <c r="QUA118" s="80" t="str">
        <f t="shared" si="291"/>
        <v/>
      </c>
      <c r="QUB118" s="80" t="str">
        <f t="shared" si="291"/>
        <v/>
      </c>
      <c r="QUC118" s="80" t="str">
        <f t="shared" si="291"/>
        <v/>
      </c>
      <c r="QUD118" s="80" t="str">
        <f t="shared" si="291"/>
        <v/>
      </c>
      <c r="QUE118" s="80" t="str">
        <f t="shared" si="291"/>
        <v/>
      </c>
      <c r="QUF118" s="80" t="str">
        <f t="shared" si="291"/>
        <v/>
      </c>
      <c r="QUG118" s="80" t="str">
        <f t="shared" si="291"/>
        <v/>
      </c>
      <c r="QUH118" s="80" t="str">
        <f t="shared" si="291"/>
        <v/>
      </c>
      <c r="QUI118" s="80" t="str">
        <f t="shared" si="291"/>
        <v/>
      </c>
      <c r="QUJ118" s="80" t="str">
        <f t="shared" si="291"/>
        <v/>
      </c>
      <c r="QUK118" s="80" t="str">
        <f t="shared" si="291"/>
        <v/>
      </c>
      <c r="QUL118" s="80" t="str">
        <f t="shared" si="291"/>
        <v/>
      </c>
      <c r="QUM118" s="80" t="str">
        <f t="shared" si="291"/>
        <v/>
      </c>
      <c r="QUN118" s="80" t="str">
        <f t="shared" si="291"/>
        <v/>
      </c>
      <c r="QUO118" s="80" t="str">
        <f t="shared" si="291"/>
        <v/>
      </c>
      <c r="QUP118" s="80" t="str">
        <f t="shared" si="291"/>
        <v/>
      </c>
      <c r="QUQ118" s="80" t="str">
        <f t="shared" si="291"/>
        <v/>
      </c>
      <c r="QUR118" s="80" t="str">
        <f t="shared" si="291"/>
        <v/>
      </c>
      <c r="QUS118" s="80" t="str">
        <f t="shared" si="291"/>
        <v/>
      </c>
      <c r="QUT118" s="80" t="str">
        <f t="shared" si="291"/>
        <v/>
      </c>
      <c r="QUU118" s="80" t="str">
        <f t="shared" si="291"/>
        <v/>
      </c>
      <c r="QUV118" s="80" t="str">
        <f t="shared" si="291"/>
        <v/>
      </c>
      <c r="QUW118" s="80" t="str">
        <f t="shared" si="291"/>
        <v/>
      </c>
      <c r="QUX118" s="80" t="str">
        <f t="shared" si="291"/>
        <v/>
      </c>
      <c r="QUY118" s="80" t="str">
        <f t="shared" si="291"/>
        <v/>
      </c>
      <c r="QUZ118" s="80" t="str">
        <f t="shared" si="291"/>
        <v/>
      </c>
      <c r="QVA118" s="80" t="str">
        <f t="shared" si="291"/>
        <v/>
      </c>
      <c r="QVB118" s="80" t="str">
        <f t="shared" si="291"/>
        <v/>
      </c>
      <c r="QVC118" s="80" t="str">
        <f t="shared" si="291"/>
        <v/>
      </c>
      <c r="QVD118" s="80" t="str">
        <f t="shared" si="291"/>
        <v/>
      </c>
      <c r="QVE118" s="80" t="str">
        <f t="shared" si="291"/>
        <v/>
      </c>
      <c r="QVF118" s="80" t="str">
        <f t="shared" si="291"/>
        <v/>
      </c>
      <c r="QVG118" s="80" t="str">
        <f t="shared" ref="QVG118:QXR118" si="292">IF(ISNUMBER(outYear),QVG69+QVG75+QVG81+QVG115,"")</f>
        <v/>
      </c>
      <c r="QVH118" s="80" t="str">
        <f t="shared" si="292"/>
        <v/>
      </c>
      <c r="QVI118" s="80" t="str">
        <f t="shared" si="292"/>
        <v/>
      </c>
      <c r="QVJ118" s="80" t="str">
        <f t="shared" si="292"/>
        <v/>
      </c>
      <c r="QVK118" s="80" t="str">
        <f t="shared" si="292"/>
        <v/>
      </c>
      <c r="QVL118" s="80" t="str">
        <f t="shared" si="292"/>
        <v/>
      </c>
      <c r="QVM118" s="80" t="str">
        <f t="shared" si="292"/>
        <v/>
      </c>
      <c r="QVN118" s="80" t="str">
        <f t="shared" si="292"/>
        <v/>
      </c>
      <c r="QVO118" s="80" t="str">
        <f t="shared" si="292"/>
        <v/>
      </c>
      <c r="QVP118" s="80" t="str">
        <f t="shared" si="292"/>
        <v/>
      </c>
      <c r="QVQ118" s="80" t="str">
        <f t="shared" si="292"/>
        <v/>
      </c>
      <c r="QVR118" s="80" t="str">
        <f t="shared" si="292"/>
        <v/>
      </c>
      <c r="QVS118" s="80" t="str">
        <f t="shared" si="292"/>
        <v/>
      </c>
      <c r="QVT118" s="80" t="str">
        <f t="shared" si="292"/>
        <v/>
      </c>
      <c r="QVU118" s="80" t="str">
        <f t="shared" si="292"/>
        <v/>
      </c>
      <c r="QVV118" s="80" t="str">
        <f t="shared" si="292"/>
        <v/>
      </c>
      <c r="QVW118" s="80" t="str">
        <f t="shared" si="292"/>
        <v/>
      </c>
      <c r="QVX118" s="80" t="str">
        <f t="shared" si="292"/>
        <v/>
      </c>
      <c r="QVY118" s="80" t="str">
        <f t="shared" si="292"/>
        <v/>
      </c>
      <c r="QVZ118" s="80" t="str">
        <f t="shared" si="292"/>
        <v/>
      </c>
      <c r="QWA118" s="80" t="str">
        <f t="shared" si="292"/>
        <v/>
      </c>
      <c r="QWB118" s="80" t="str">
        <f t="shared" si="292"/>
        <v/>
      </c>
      <c r="QWC118" s="80" t="str">
        <f t="shared" si="292"/>
        <v/>
      </c>
      <c r="QWD118" s="80" t="str">
        <f t="shared" si="292"/>
        <v/>
      </c>
      <c r="QWE118" s="80" t="str">
        <f t="shared" si="292"/>
        <v/>
      </c>
      <c r="QWF118" s="80" t="str">
        <f t="shared" si="292"/>
        <v/>
      </c>
      <c r="QWG118" s="80" t="str">
        <f t="shared" si="292"/>
        <v/>
      </c>
      <c r="QWH118" s="80" t="str">
        <f t="shared" si="292"/>
        <v/>
      </c>
      <c r="QWI118" s="80" t="str">
        <f t="shared" si="292"/>
        <v/>
      </c>
      <c r="QWJ118" s="80" t="str">
        <f t="shared" si="292"/>
        <v/>
      </c>
      <c r="QWK118" s="80" t="str">
        <f t="shared" si="292"/>
        <v/>
      </c>
      <c r="QWL118" s="80" t="str">
        <f t="shared" si="292"/>
        <v/>
      </c>
      <c r="QWM118" s="80" t="str">
        <f t="shared" si="292"/>
        <v/>
      </c>
      <c r="QWN118" s="80" t="str">
        <f t="shared" si="292"/>
        <v/>
      </c>
      <c r="QWO118" s="80" t="str">
        <f t="shared" si="292"/>
        <v/>
      </c>
      <c r="QWP118" s="80" t="str">
        <f t="shared" si="292"/>
        <v/>
      </c>
      <c r="QWQ118" s="80" t="str">
        <f t="shared" si="292"/>
        <v/>
      </c>
      <c r="QWR118" s="80" t="str">
        <f t="shared" si="292"/>
        <v/>
      </c>
      <c r="QWS118" s="80" t="str">
        <f t="shared" si="292"/>
        <v/>
      </c>
      <c r="QWT118" s="80" t="str">
        <f t="shared" si="292"/>
        <v/>
      </c>
      <c r="QWU118" s="80" t="str">
        <f t="shared" si="292"/>
        <v/>
      </c>
      <c r="QWV118" s="80" t="str">
        <f t="shared" si="292"/>
        <v/>
      </c>
      <c r="QWW118" s="80" t="str">
        <f t="shared" si="292"/>
        <v/>
      </c>
      <c r="QWX118" s="80" t="str">
        <f t="shared" si="292"/>
        <v/>
      </c>
      <c r="QWY118" s="80" t="str">
        <f t="shared" si="292"/>
        <v/>
      </c>
      <c r="QWZ118" s="80" t="str">
        <f t="shared" si="292"/>
        <v/>
      </c>
      <c r="QXA118" s="80" t="str">
        <f t="shared" si="292"/>
        <v/>
      </c>
      <c r="QXB118" s="80" t="str">
        <f t="shared" si="292"/>
        <v/>
      </c>
      <c r="QXC118" s="80" t="str">
        <f t="shared" si="292"/>
        <v/>
      </c>
      <c r="QXD118" s="80" t="str">
        <f t="shared" si="292"/>
        <v/>
      </c>
      <c r="QXE118" s="80" t="str">
        <f t="shared" si="292"/>
        <v/>
      </c>
      <c r="QXF118" s="80" t="str">
        <f t="shared" si="292"/>
        <v/>
      </c>
      <c r="QXG118" s="80" t="str">
        <f t="shared" si="292"/>
        <v/>
      </c>
      <c r="QXH118" s="80" t="str">
        <f t="shared" si="292"/>
        <v/>
      </c>
      <c r="QXI118" s="80" t="str">
        <f t="shared" si="292"/>
        <v/>
      </c>
      <c r="QXJ118" s="80" t="str">
        <f t="shared" si="292"/>
        <v/>
      </c>
      <c r="QXK118" s="80" t="str">
        <f t="shared" si="292"/>
        <v/>
      </c>
      <c r="QXL118" s="80" t="str">
        <f t="shared" si="292"/>
        <v/>
      </c>
      <c r="QXM118" s="80" t="str">
        <f t="shared" si="292"/>
        <v/>
      </c>
      <c r="QXN118" s="80" t="str">
        <f t="shared" si="292"/>
        <v/>
      </c>
      <c r="QXO118" s="80" t="str">
        <f t="shared" si="292"/>
        <v/>
      </c>
      <c r="QXP118" s="80" t="str">
        <f t="shared" si="292"/>
        <v/>
      </c>
      <c r="QXQ118" s="80" t="str">
        <f t="shared" si="292"/>
        <v/>
      </c>
      <c r="QXR118" s="80" t="str">
        <f t="shared" si="292"/>
        <v/>
      </c>
      <c r="QXS118" s="80" t="str">
        <f t="shared" ref="QXS118:RAD118" si="293">IF(ISNUMBER(outYear),QXS69+QXS75+QXS81+QXS115,"")</f>
        <v/>
      </c>
      <c r="QXT118" s="80" t="str">
        <f t="shared" si="293"/>
        <v/>
      </c>
      <c r="QXU118" s="80" t="str">
        <f t="shared" si="293"/>
        <v/>
      </c>
      <c r="QXV118" s="80" t="str">
        <f t="shared" si="293"/>
        <v/>
      </c>
      <c r="QXW118" s="80" t="str">
        <f t="shared" si="293"/>
        <v/>
      </c>
      <c r="QXX118" s="80" t="str">
        <f t="shared" si="293"/>
        <v/>
      </c>
      <c r="QXY118" s="80" t="str">
        <f t="shared" si="293"/>
        <v/>
      </c>
      <c r="QXZ118" s="80" t="str">
        <f t="shared" si="293"/>
        <v/>
      </c>
      <c r="QYA118" s="80" t="str">
        <f t="shared" si="293"/>
        <v/>
      </c>
      <c r="QYB118" s="80" t="str">
        <f t="shared" si="293"/>
        <v/>
      </c>
      <c r="QYC118" s="80" t="str">
        <f t="shared" si="293"/>
        <v/>
      </c>
      <c r="QYD118" s="80" t="str">
        <f t="shared" si="293"/>
        <v/>
      </c>
      <c r="QYE118" s="80" t="str">
        <f t="shared" si="293"/>
        <v/>
      </c>
      <c r="QYF118" s="80" t="str">
        <f t="shared" si="293"/>
        <v/>
      </c>
      <c r="QYG118" s="80" t="str">
        <f t="shared" si="293"/>
        <v/>
      </c>
      <c r="QYH118" s="80" t="str">
        <f t="shared" si="293"/>
        <v/>
      </c>
      <c r="QYI118" s="80" t="str">
        <f t="shared" si="293"/>
        <v/>
      </c>
      <c r="QYJ118" s="80" t="str">
        <f t="shared" si="293"/>
        <v/>
      </c>
      <c r="QYK118" s="80" t="str">
        <f t="shared" si="293"/>
        <v/>
      </c>
      <c r="QYL118" s="80" t="str">
        <f t="shared" si="293"/>
        <v/>
      </c>
      <c r="QYM118" s="80" t="str">
        <f t="shared" si="293"/>
        <v/>
      </c>
      <c r="QYN118" s="80" t="str">
        <f t="shared" si="293"/>
        <v/>
      </c>
      <c r="QYO118" s="80" t="str">
        <f t="shared" si="293"/>
        <v/>
      </c>
      <c r="QYP118" s="80" t="str">
        <f t="shared" si="293"/>
        <v/>
      </c>
      <c r="QYQ118" s="80" t="str">
        <f t="shared" si="293"/>
        <v/>
      </c>
      <c r="QYR118" s="80" t="str">
        <f t="shared" si="293"/>
        <v/>
      </c>
      <c r="QYS118" s="80" t="str">
        <f t="shared" si="293"/>
        <v/>
      </c>
      <c r="QYT118" s="80" t="str">
        <f t="shared" si="293"/>
        <v/>
      </c>
      <c r="QYU118" s="80" t="str">
        <f t="shared" si="293"/>
        <v/>
      </c>
      <c r="QYV118" s="80" t="str">
        <f t="shared" si="293"/>
        <v/>
      </c>
      <c r="QYW118" s="80" t="str">
        <f t="shared" si="293"/>
        <v/>
      </c>
      <c r="QYX118" s="80" t="str">
        <f t="shared" si="293"/>
        <v/>
      </c>
      <c r="QYY118" s="80" t="str">
        <f t="shared" si="293"/>
        <v/>
      </c>
      <c r="QYZ118" s="80" t="str">
        <f t="shared" si="293"/>
        <v/>
      </c>
      <c r="QZA118" s="80" t="str">
        <f t="shared" si="293"/>
        <v/>
      </c>
      <c r="QZB118" s="80" t="str">
        <f t="shared" si="293"/>
        <v/>
      </c>
      <c r="QZC118" s="80" t="str">
        <f t="shared" si="293"/>
        <v/>
      </c>
      <c r="QZD118" s="80" t="str">
        <f t="shared" si="293"/>
        <v/>
      </c>
      <c r="QZE118" s="80" t="str">
        <f t="shared" si="293"/>
        <v/>
      </c>
      <c r="QZF118" s="80" t="str">
        <f t="shared" si="293"/>
        <v/>
      </c>
      <c r="QZG118" s="80" t="str">
        <f t="shared" si="293"/>
        <v/>
      </c>
      <c r="QZH118" s="80" t="str">
        <f t="shared" si="293"/>
        <v/>
      </c>
      <c r="QZI118" s="80" t="str">
        <f t="shared" si="293"/>
        <v/>
      </c>
      <c r="QZJ118" s="80" t="str">
        <f t="shared" si="293"/>
        <v/>
      </c>
      <c r="QZK118" s="80" t="str">
        <f t="shared" si="293"/>
        <v/>
      </c>
      <c r="QZL118" s="80" t="str">
        <f t="shared" si="293"/>
        <v/>
      </c>
      <c r="QZM118" s="80" t="str">
        <f t="shared" si="293"/>
        <v/>
      </c>
      <c r="QZN118" s="80" t="str">
        <f t="shared" si="293"/>
        <v/>
      </c>
      <c r="QZO118" s="80" t="str">
        <f t="shared" si="293"/>
        <v/>
      </c>
      <c r="QZP118" s="80" t="str">
        <f t="shared" si="293"/>
        <v/>
      </c>
      <c r="QZQ118" s="80" t="str">
        <f t="shared" si="293"/>
        <v/>
      </c>
      <c r="QZR118" s="80" t="str">
        <f t="shared" si="293"/>
        <v/>
      </c>
      <c r="QZS118" s="80" t="str">
        <f t="shared" si="293"/>
        <v/>
      </c>
      <c r="QZT118" s="80" t="str">
        <f t="shared" si="293"/>
        <v/>
      </c>
      <c r="QZU118" s="80" t="str">
        <f t="shared" si="293"/>
        <v/>
      </c>
      <c r="QZV118" s="80" t="str">
        <f t="shared" si="293"/>
        <v/>
      </c>
      <c r="QZW118" s="80" t="str">
        <f t="shared" si="293"/>
        <v/>
      </c>
      <c r="QZX118" s="80" t="str">
        <f t="shared" si="293"/>
        <v/>
      </c>
      <c r="QZY118" s="80" t="str">
        <f t="shared" si="293"/>
        <v/>
      </c>
      <c r="QZZ118" s="80" t="str">
        <f t="shared" si="293"/>
        <v/>
      </c>
      <c r="RAA118" s="80" t="str">
        <f t="shared" si="293"/>
        <v/>
      </c>
      <c r="RAB118" s="80" t="str">
        <f t="shared" si="293"/>
        <v/>
      </c>
      <c r="RAC118" s="80" t="str">
        <f t="shared" si="293"/>
        <v/>
      </c>
      <c r="RAD118" s="80" t="str">
        <f t="shared" si="293"/>
        <v/>
      </c>
      <c r="RAE118" s="80" t="str">
        <f t="shared" ref="RAE118:RCP118" si="294">IF(ISNUMBER(outYear),RAE69+RAE75+RAE81+RAE115,"")</f>
        <v/>
      </c>
      <c r="RAF118" s="80" t="str">
        <f t="shared" si="294"/>
        <v/>
      </c>
      <c r="RAG118" s="80" t="str">
        <f t="shared" si="294"/>
        <v/>
      </c>
      <c r="RAH118" s="80" t="str">
        <f t="shared" si="294"/>
        <v/>
      </c>
      <c r="RAI118" s="80" t="str">
        <f t="shared" si="294"/>
        <v/>
      </c>
      <c r="RAJ118" s="80" t="str">
        <f t="shared" si="294"/>
        <v/>
      </c>
      <c r="RAK118" s="80" t="str">
        <f t="shared" si="294"/>
        <v/>
      </c>
      <c r="RAL118" s="80" t="str">
        <f t="shared" si="294"/>
        <v/>
      </c>
      <c r="RAM118" s="80" t="str">
        <f t="shared" si="294"/>
        <v/>
      </c>
      <c r="RAN118" s="80" t="str">
        <f t="shared" si="294"/>
        <v/>
      </c>
      <c r="RAO118" s="80" t="str">
        <f t="shared" si="294"/>
        <v/>
      </c>
      <c r="RAP118" s="80" t="str">
        <f t="shared" si="294"/>
        <v/>
      </c>
      <c r="RAQ118" s="80" t="str">
        <f t="shared" si="294"/>
        <v/>
      </c>
      <c r="RAR118" s="80" t="str">
        <f t="shared" si="294"/>
        <v/>
      </c>
      <c r="RAS118" s="80" t="str">
        <f t="shared" si="294"/>
        <v/>
      </c>
      <c r="RAT118" s="80" t="str">
        <f t="shared" si="294"/>
        <v/>
      </c>
      <c r="RAU118" s="80" t="str">
        <f t="shared" si="294"/>
        <v/>
      </c>
      <c r="RAV118" s="80" t="str">
        <f t="shared" si="294"/>
        <v/>
      </c>
      <c r="RAW118" s="80" t="str">
        <f t="shared" si="294"/>
        <v/>
      </c>
      <c r="RAX118" s="80" t="str">
        <f t="shared" si="294"/>
        <v/>
      </c>
      <c r="RAY118" s="80" t="str">
        <f t="shared" si="294"/>
        <v/>
      </c>
      <c r="RAZ118" s="80" t="str">
        <f t="shared" si="294"/>
        <v/>
      </c>
      <c r="RBA118" s="80" t="str">
        <f t="shared" si="294"/>
        <v/>
      </c>
      <c r="RBB118" s="80" t="str">
        <f t="shared" si="294"/>
        <v/>
      </c>
      <c r="RBC118" s="80" t="str">
        <f t="shared" si="294"/>
        <v/>
      </c>
      <c r="RBD118" s="80" t="str">
        <f t="shared" si="294"/>
        <v/>
      </c>
      <c r="RBE118" s="80" t="str">
        <f t="shared" si="294"/>
        <v/>
      </c>
      <c r="RBF118" s="80" t="str">
        <f t="shared" si="294"/>
        <v/>
      </c>
      <c r="RBG118" s="80" t="str">
        <f t="shared" si="294"/>
        <v/>
      </c>
      <c r="RBH118" s="80" t="str">
        <f t="shared" si="294"/>
        <v/>
      </c>
      <c r="RBI118" s="80" t="str">
        <f t="shared" si="294"/>
        <v/>
      </c>
      <c r="RBJ118" s="80" t="str">
        <f t="shared" si="294"/>
        <v/>
      </c>
      <c r="RBK118" s="80" t="str">
        <f t="shared" si="294"/>
        <v/>
      </c>
      <c r="RBL118" s="80" t="str">
        <f t="shared" si="294"/>
        <v/>
      </c>
      <c r="RBM118" s="80" t="str">
        <f t="shared" si="294"/>
        <v/>
      </c>
      <c r="RBN118" s="80" t="str">
        <f t="shared" si="294"/>
        <v/>
      </c>
      <c r="RBO118" s="80" t="str">
        <f t="shared" si="294"/>
        <v/>
      </c>
      <c r="RBP118" s="80" t="str">
        <f t="shared" si="294"/>
        <v/>
      </c>
      <c r="RBQ118" s="80" t="str">
        <f t="shared" si="294"/>
        <v/>
      </c>
      <c r="RBR118" s="80" t="str">
        <f t="shared" si="294"/>
        <v/>
      </c>
      <c r="RBS118" s="80" t="str">
        <f t="shared" si="294"/>
        <v/>
      </c>
      <c r="RBT118" s="80" t="str">
        <f t="shared" si="294"/>
        <v/>
      </c>
      <c r="RBU118" s="80" t="str">
        <f t="shared" si="294"/>
        <v/>
      </c>
      <c r="RBV118" s="80" t="str">
        <f t="shared" si="294"/>
        <v/>
      </c>
      <c r="RBW118" s="80" t="str">
        <f t="shared" si="294"/>
        <v/>
      </c>
      <c r="RBX118" s="80" t="str">
        <f t="shared" si="294"/>
        <v/>
      </c>
      <c r="RBY118" s="80" t="str">
        <f t="shared" si="294"/>
        <v/>
      </c>
      <c r="RBZ118" s="80" t="str">
        <f t="shared" si="294"/>
        <v/>
      </c>
      <c r="RCA118" s="80" t="str">
        <f t="shared" si="294"/>
        <v/>
      </c>
      <c r="RCB118" s="80" t="str">
        <f t="shared" si="294"/>
        <v/>
      </c>
      <c r="RCC118" s="80" t="str">
        <f t="shared" si="294"/>
        <v/>
      </c>
      <c r="RCD118" s="80" t="str">
        <f t="shared" si="294"/>
        <v/>
      </c>
      <c r="RCE118" s="80" t="str">
        <f t="shared" si="294"/>
        <v/>
      </c>
      <c r="RCF118" s="80" t="str">
        <f t="shared" si="294"/>
        <v/>
      </c>
      <c r="RCG118" s="80" t="str">
        <f t="shared" si="294"/>
        <v/>
      </c>
      <c r="RCH118" s="80" t="str">
        <f t="shared" si="294"/>
        <v/>
      </c>
      <c r="RCI118" s="80" t="str">
        <f t="shared" si="294"/>
        <v/>
      </c>
      <c r="RCJ118" s="80" t="str">
        <f t="shared" si="294"/>
        <v/>
      </c>
      <c r="RCK118" s="80" t="str">
        <f t="shared" si="294"/>
        <v/>
      </c>
      <c r="RCL118" s="80" t="str">
        <f t="shared" si="294"/>
        <v/>
      </c>
      <c r="RCM118" s="80" t="str">
        <f t="shared" si="294"/>
        <v/>
      </c>
      <c r="RCN118" s="80" t="str">
        <f t="shared" si="294"/>
        <v/>
      </c>
      <c r="RCO118" s="80" t="str">
        <f t="shared" si="294"/>
        <v/>
      </c>
      <c r="RCP118" s="80" t="str">
        <f t="shared" si="294"/>
        <v/>
      </c>
      <c r="RCQ118" s="80" t="str">
        <f t="shared" ref="RCQ118:RFB118" si="295">IF(ISNUMBER(outYear),RCQ69+RCQ75+RCQ81+RCQ115,"")</f>
        <v/>
      </c>
      <c r="RCR118" s="80" t="str">
        <f t="shared" si="295"/>
        <v/>
      </c>
      <c r="RCS118" s="80" t="str">
        <f t="shared" si="295"/>
        <v/>
      </c>
      <c r="RCT118" s="80" t="str">
        <f t="shared" si="295"/>
        <v/>
      </c>
      <c r="RCU118" s="80" t="str">
        <f t="shared" si="295"/>
        <v/>
      </c>
      <c r="RCV118" s="80" t="str">
        <f t="shared" si="295"/>
        <v/>
      </c>
      <c r="RCW118" s="80" t="str">
        <f t="shared" si="295"/>
        <v/>
      </c>
      <c r="RCX118" s="80" t="str">
        <f t="shared" si="295"/>
        <v/>
      </c>
      <c r="RCY118" s="80" t="str">
        <f t="shared" si="295"/>
        <v/>
      </c>
      <c r="RCZ118" s="80" t="str">
        <f t="shared" si="295"/>
        <v/>
      </c>
      <c r="RDA118" s="80" t="str">
        <f t="shared" si="295"/>
        <v/>
      </c>
      <c r="RDB118" s="80" t="str">
        <f t="shared" si="295"/>
        <v/>
      </c>
      <c r="RDC118" s="80" t="str">
        <f t="shared" si="295"/>
        <v/>
      </c>
      <c r="RDD118" s="80" t="str">
        <f t="shared" si="295"/>
        <v/>
      </c>
      <c r="RDE118" s="80" t="str">
        <f t="shared" si="295"/>
        <v/>
      </c>
      <c r="RDF118" s="80" t="str">
        <f t="shared" si="295"/>
        <v/>
      </c>
      <c r="RDG118" s="80" t="str">
        <f t="shared" si="295"/>
        <v/>
      </c>
      <c r="RDH118" s="80" t="str">
        <f t="shared" si="295"/>
        <v/>
      </c>
      <c r="RDI118" s="80" t="str">
        <f t="shared" si="295"/>
        <v/>
      </c>
      <c r="RDJ118" s="80" t="str">
        <f t="shared" si="295"/>
        <v/>
      </c>
      <c r="RDK118" s="80" t="str">
        <f t="shared" si="295"/>
        <v/>
      </c>
      <c r="RDL118" s="80" t="str">
        <f t="shared" si="295"/>
        <v/>
      </c>
      <c r="RDM118" s="80" t="str">
        <f t="shared" si="295"/>
        <v/>
      </c>
      <c r="RDN118" s="80" t="str">
        <f t="shared" si="295"/>
        <v/>
      </c>
      <c r="RDO118" s="80" t="str">
        <f t="shared" si="295"/>
        <v/>
      </c>
      <c r="RDP118" s="80" t="str">
        <f t="shared" si="295"/>
        <v/>
      </c>
      <c r="RDQ118" s="80" t="str">
        <f t="shared" si="295"/>
        <v/>
      </c>
      <c r="RDR118" s="80" t="str">
        <f t="shared" si="295"/>
        <v/>
      </c>
      <c r="RDS118" s="80" t="str">
        <f t="shared" si="295"/>
        <v/>
      </c>
      <c r="RDT118" s="80" t="str">
        <f t="shared" si="295"/>
        <v/>
      </c>
      <c r="RDU118" s="80" t="str">
        <f t="shared" si="295"/>
        <v/>
      </c>
      <c r="RDV118" s="80" t="str">
        <f t="shared" si="295"/>
        <v/>
      </c>
      <c r="RDW118" s="80" t="str">
        <f t="shared" si="295"/>
        <v/>
      </c>
      <c r="RDX118" s="80" t="str">
        <f t="shared" si="295"/>
        <v/>
      </c>
      <c r="RDY118" s="80" t="str">
        <f t="shared" si="295"/>
        <v/>
      </c>
      <c r="RDZ118" s="80" t="str">
        <f t="shared" si="295"/>
        <v/>
      </c>
      <c r="REA118" s="80" t="str">
        <f t="shared" si="295"/>
        <v/>
      </c>
      <c r="REB118" s="80" t="str">
        <f t="shared" si="295"/>
        <v/>
      </c>
      <c r="REC118" s="80" t="str">
        <f t="shared" si="295"/>
        <v/>
      </c>
      <c r="RED118" s="80" t="str">
        <f t="shared" si="295"/>
        <v/>
      </c>
      <c r="REE118" s="80" t="str">
        <f t="shared" si="295"/>
        <v/>
      </c>
      <c r="REF118" s="80" t="str">
        <f t="shared" si="295"/>
        <v/>
      </c>
      <c r="REG118" s="80" t="str">
        <f t="shared" si="295"/>
        <v/>
      </c>
      <c r="REH118" s="80" t="str">
        <f t="shared" si="295"/>
        <v/>
      </c>
      <c r="REI118" s="80" t="str">
        <f t="shared" si="295"/>
        <v/>
      </c>
      <c r="REJ118" s="80" t="str">
        <f t="shared" si="295"/>
        <v/>
      </c>
      <c r="REK118" s="80" t="str">
        <f t="shared" si="295"/>
        <v/>
      </c>
      <c r="REL118" s="80" t="str">
        <f t="shared" si="295"/>
        <v/>
      </c>
      <c r="REM118" s="80" t="str">
        <f t="shared" si="295"/>
        <v/>
      </c>
      <c r="REN118" s="80" t="str">
        <f t="shared" si="295"/>
        <v/>
      </c>
      <c r="REO118" s="80" t="str">
        <f t="shared" si="295"/>
        <v/>
      </c>
      <c r="REP118" s="80" t="str">
        <f t="shared" si="295"/>
        <v/>
      </c>
      <c r="REQ118" s="80" t="str">
        <f t="shared" si="295"/>
        <v/>
      </c>
      <c r="RER118" s="80" t="str">
        <f t="shared" si="295"/>
        <v/>
      </c>
      <c r="RES118" s="80" t="str">
        <f t="shared" si="295"/>
        <v/>
      </c>
      <c r="RET118" s="80" t="str">
        <f t="shared" si="295"/>
        <v/>
      </c>
      <c r="REU118" s="80" t="str">
        <f t="shared" si="295"/>
        <v/>
      </c>
      <c r="REV118" s="80" t="str">
        <f t="shared" si="295"/>
        <v/>
      </c>
      <c r="REW118" s="80" t="str">
        <f t="shared" si="295"/>
        <v/>
      </c>
      <c r="REX118" s="80" t="str">
        <f t="shared" si="295"/>
        <v/>
      </c>
      <c r="REY118" s="80" t="str">
        <f t="shared" si="295"/>
        <v/>
      </c>
      <c r="REZ118" s="80" t="str">
        <f t="shared" si="295"/>
        <v/>
      </c>
      <c r="RFA118" s="80" t="str">
        <f t="shared" si="295"/>
        <v/>
      </c>
      <c r="RFB118" s="80" t="str">
        <f t="shared" si="295"/>
        <v/>
      </c>
      <c r="RFC118" s="80" t="str">
        <f t="shared" ref="RFC118:RHN118" si="296">IF(ISNUMBER(outYear),RFC69+RFC75+RFC81+RFC115,"")</f>
        <v/>
      </c>
      <c r="RFD118" s="80" t="str">
        <f t="shared" si="296"/>
        <v/>
      </c>
      <c r="RFE118" s="80" t="str">
        <f t="shared" si="296"/>
        <v/>
      </c>
      <c r="RFF118" s="80" t="str">
        <f t="shared" si="296"/>
        <v/>
      </c>
      <c r="RFG118" s="80" t="str">
        <f t="shared" si="296"/>
        <v/>
      </c>
      <c r="RFH118" s="80" t="str">
        <f t="shared" si="296"/>
        <v/>
      </c>
      <c r="RFI118" s="80" t="str">
        <f t="shared" si="296"/>
        <v/>
      </c>
      <c r="RFJ118" s="80" t="str">
        <f t="shared" si="296"/>
        <v/>
      </c>
      <c r="RFK118" s="80" t="str">
        <f t="shared" si="296"/>
        <v/>
      </c>
      <c r="RFL118" s="80" t="str">
        <f t="shared" si="296"/>
        <v/>
      </c>
      <c r="RFM118" s="80" t="str">
        <f t="shared" si="296"/>
        <v/>
      </c>
      <c r="RFN118" s="80" t="str">
        <f t="shared" si="296"/>
        <v/>
      </c>
      <c r="RFO118" s="80" t="str">
        <f t="shared" si="296"/>
        <v/>
      </c>
      <c r="RFP118" s="80" t="str">
        <f t="shared" si="296"/>
        <v/>
      </c>
      <c r="RFQ118" s="80" t="str">
        <f t="shared" si="296"/>
        <v/>
      </c>
      <c r="RFR118" s="80" t="str">
        <f t="shared" si="296"/>
        <v/>
      </c>
      <c r="RFS118" s="80" t="str">
        <f t="shared" si="296"/>
        <v/>
      </c>
      <c r="RFT118" s="80" t="str">
        <f t="shared" si="296"/>
        <v/>
      </c>
      <c r="RFU118" s="80" t="str">
        <f t="shared" si="296"/>
        <v/>
      </c>
      <c r="RFV118" s="80" t="str">
        <f t="shared" si="296"/>
        <v/>
      </c>
      <c r="RFW118" s="80" t="str">
        <f t="shared" si="296"/>
        <v/>
      </c>
      <c r="RFX118" s="80" t="str">
        <f t="shared" si="296"/>
        <v/>
      </c>
      <c r="RFY118" s="80" t="str">
        <f t="shared" si="296"/>
        <v/>
      </c>
      <c r="RFZ118" s="80" t="str">
        <f t="shared" si="296"/>
        <v/>
      </c>
      <c r="RGA118" s="80" t="str">
        <f t="shared" si="296"/>
        <v/>
      </c>
      <c r="RGB118" s="80" t="str">
        <f t="shared" si="296"/>
        <v/>
      </c>
      <c r="RGC118" s="80" t="str">
        <f t="shared" si="296"/>
        <v/>
      </c>
      <c r="RGD118" s="80" t="str">
        <f t="shared" si="296"/>
        <v/>
      </c>
      <c r="RGE118" s="80" t="str">
        <f t="shared" si="296"/>
        <v/>
      </c>
      <c r="RGF118" s="80" t="str">
        <f t="shared" si="296"/>
        <v/>
      </c>
      <c r="RGG118" s="80" t="str">
        <f t="shared" si="296"/>
        <v/>
      </c>
      <c r="RGH118" s="80" t="str">
        <f t="shared" si="296"/>
        <v/>
      </c>
      <c r="RGI118" s="80" t="str">
        <f t="shared" si="296"/>
        <v/>
      </c>
      <c r="RGJ118" s="80" t="str">
        <f t="shared" si="296"/>
        <v/>
      </c>
      <c r="RGK118" s="80" t="str">
        <f t="shared" si="296"/>
        <v/>
      </c>
      <c r="RGL118" s="80" t="str">
        <f t="shared" si="296"/>
        <v/>
      </c>
      <c r="RGM118" s="80" t="str">
        <f t="shared" si="296"/>
        <v/>
      </c>
      <c r="RGN118" s="80" t="str">
        <f t="shared" si="296"/>
        <v/>
      </c>
      <c r="RGO118" s="80" t="str">
        <f t="shared" si="296"/>
        <v/>
      </c>
      <c r="RGP118" s="80" t="str">
        <f t="shared" si="296"/>
        <v/>
      </c>
      <c r="RGQ118" s="80" t="str">
        <f t="shared" si="296"/>
        <v/>
      </c>
      <c r="RGR118" s="80" t="str">
        <f t="shared" si="296"/>
        <v/>
      </c>
      <c r="RGS118" s="80" t="str">
        <f t="shared" si="296"/>
        <v/>
      </c>
      <c r="RGT118" s="80" t="str">
        <f t="shared" si="296"/>
        <v/>
      </c>
      <c r="RGU118" s="80" t="str">
        <f t="shared" si="296"/>
        <v/>
      </c>
      <c r="RGV118" s="80" t="str">
        <f t="shared" si="296"/>
        <v/>
      </c>
      <c r="RGW118" s="80" t="str">
        <f t="shared" si="296"/>
        <v/>
      </c>
      <c r="RGX118" s="80" t="str">
        <f t="shared" si="296"/>
        <v/>
      </c>
      <c r="RGY118" s="80" t="str">
        <f t="shared" si="296"/>
        <v/>
      </c>
      <c r="RGZ118" s="80" t="str">
        <f t="shared" si="296"/>
        <v/>
      </c>
      <c r="RHA118" s="80" t="str">
        <f t="shared" si="296"/>
        <v/>
      </c>
      <c r="RHB118" s="80" t="str">
        <f t="shared" si="296"/>
        <v/>
      </c>
      <c r="RHC118" s="80" t="str">
        <f t="shared" si="296"/>
        <v/>
      </c>
      <c r="RHD118" s="80" t="str">
        <f t="shared" si="296"/>
        <v/>
      </c>
      <c r="RHE118" s="80" t="str">
        <f t="shared" si="296"/>
        <v/>
      </c>
      <c r="RHF118" s="80" t="str">
        <f t="shared" si="296"/>
        <v/>
      </c>
      <c r="RHG118" s="80" t="str">
        <f t="shared" si="296"/>
        <v/>
      </c>
      <c r="RHH118" s="80" t="str">
        <f t="shared" si="296"/>
        <v/>
      </c>
      <c r="RHI118" s="80" t="str">
        <f t="shared" si="296"/>
        <v/>
      </c>
      <c r="RHJ118" s="80" t="str">
        <f t="shared" si="296"/>
        <v/>
      </c>
      <c r="RHK118" s="80" t="str">
        <f t="shared" si="296"/>
        <v/>
      </c>
      <c r="RHL118" s="80" t="str">
        <f t="shared" si="296"/>
        <v/>
      </c>
      <c r="RHM118" s="80" t="str">
        <f t="shared" si="296"/>
        <v/>
      </c>
      <c r="RHN118" s="80" t="str">
        <f t="shared" si="296"/>
        <v/>
      </c>
      <c r="RHO118" s="80" t="str">
        <f t="shared" ref="RHO118:RJZ118" si="297">IF(ISNUMBER(outYear),RHO69+RHO75+RHO81+RHO115,"")</f>
        <v/>
      </c>
      <c r="RHP118" s="80" t="str">
        <f t="shared" si="297"/>
        <v/>
      </c>
      <c r="RHQ118" s="80" t="str">
        <f t="shared" si="297"/>
        <v/>
      </c>
      <c r="RHR118" s="80" t="str">
        <f t="shared" si="297"/>
        <v/>
      </c>
      <c r="RHS118" s="80" t="str">
        <f t="shared" si="297"/>
        <v/>
      </c>
      <c r="RHT118" s="80" t="str">
        <f t="shared" si="297"/>
        <v/>
      </c>
      <c r="RHU118" s="80" t="str">
        <f t="shared" si="297"/>
        <v/>
      </c>
      <c r="RHV118" s="80" t="str">
        <f t="shared" si="297"/>
        <v/>
      </c>
      <c r="RHW118" s="80" t="str">
        <f t="shared" si="297"/>
        <v/>
      </c>
      <c r="RHX118" s="80" t="str">
        <f t="shared" si="297"/>
        <v/>
      </c>
      <c r="RHY118" s="80" t="str">
        <f t="shared" si="297"/>
        <v/>
      </c>
      <c r="RHZ118" s="80" t="str">
        <f t="shared" si="297"/>
        <v/>
      </c>
      <c r="RIA118" s="80" t="str">
        <f t="shared" si="297"/>
        <v/>
      </c>
      <c r="RIB118" s="80" t="str">
        <f t="shared" si="297"/>
        <v/>
      </c>
      <c r="RIC118" s="80" t="str">
        <f t="shared" si="297"/>
        <v/>
      </c>
      <c r="RID118" s="80" t="str">
        <f t="shared" si="297"/>
        <v/>
      </c>
      <c r="RIE118" s="80" t="str">
        <f t="shared" si="297"/>
        <v/>
      </c>
      <c r="RIF118" s="80" t="str">
        <f t="shared" si="297"/>
        <v/>
      </c>
      <c r="RIG118" s="80" t="str">
        <f t="shared" si="297"/>
        <v/>
      </c>
      <c r="RIH118" s="80" t="str">
        <f t="shared" si="297"/>
        <v/>
      </c>
      <c r="RII118" s="80" t="str">
        <f t="shared" si="297"/>
        <v/>
      </c>
      <c r="RIJ118" s="80" t="str">
        <f t="shared" si="297"/>
        <v/>
      </c>
      <c r="RIK118" s="80" t="str">
        <f t="shared" si="297"/>
        <v/>
      </c>
      <c r="RIL118" s="80" t="str">
        <f t="shared" si="297"/>
        <v/>
      </c>
      <c r="RIM118" s="80" t="str">
        <f t="shared" si="297"/>
        <v/>
      </c>
      <c r="RIN118" s="80" t="str">
        <f t="shared" si="297"/>
        <v/>
      </c>
      <c r="RIO118" s="80" t="str">
        <f t="shared" si="297"/>
        <v/>
      </c>
      <c r="RIP118" s="80" t="str">
        <f t="shared" si="297"/>
        <v/>
      </c>
      <c r="RIQ118" s="80" t="str">
        <f t="shared" si="297"/>
        <v/>
      </c>
      <c r="RIR118" s="80" t="str">
        <f t="shared" si="297"/>
        <v/>
      </c>
      <c r="RIS118" s="80" t="str">
        <f t="shared" si="297"/>
        <v/>
      </c>
      <c r="RIT118" s="80" t="str">
        <f t="shared" si="297"/>
        <v/>
      </c>
      <c r="RIU118" s="80" t="str">
        <f t="shared" si="297"/>
        <v/>
      </c>
      <c r="RIV118" s="80" t="str">
        <f t="shared" si="297"/>
        <v/>
      </c>
      <c r="RIW118" s="80" t="str">
        <f t="shared" si="297"/>
        <v/>
      </c>
      <c r="RIX118" s="80" t="str">
        <f t="shared" si="297"/>
        <v/>
      </c>
      <c r="RIY118" s="80" t="str">
        <f t="shared" si="297"/>
        <v/>
      </c>
      <c r="RIZ118" s="80" t="str">
        <f t="shared" si="297"/>
        <v/>
      </c>
      <c r="RJA118" s="80" t="str">
        <f t="shared" si="297"/>
        <v/>
      </c>
      <c r="RJB118" s="80" t="str">
        <f t="shared" si="297"/>
        <v/>
      </c>
      <c r="RJC118" s="80" t="str">
        <f t="shared" si="297"/>
        <v/>
      </c>
      <c r="RJD118" s="80" t="str">
        <f t="shared" si="297"/>
        <v/>
      </c>
      <c r="RJE118" s="80" t="str">
        <f t="shared" si="297"/>
        <v/>
      </c>
      <c r="RJF118" s="80" t="str">
        <f t="shared" si="297"/>
        <v/>
      </c>
      <c r="RJG118" s="80" t="str">
        <f t="shared" si="297"/>
        <v/>
      </c>
      <c r="RJH118" s="80" t="str">
        <f t="shared" si="297"/>
        <v/>
      </c>
      <c r="RJI118" s="80" t="str">
        <f t="shared" si="297"/>
        <v/>
      </c>
      <c r="RJJ118" s="80" t="str">
        <f t="shared" si="297"/>
        <v/>
      </c>
      <c r="RJK118" s="80" t="str">
        <f t="shared" si="297"/>
        <v/>
      </c>
      <c r="RJL118" s="80" t="str">
        <f t="shared" si="297"/>
        <v/>
      </c>
      <c r="RJM118" s="80" t="str">
        <f t="shared" si="297"/>
        <v/>
      </c>
      <c r="RJN118" s="80" t="str">
        <f t="shared" si="297"/>
        <v/>
      </c>
      <c r="RJO118" s="80" t="str">
        <f t="shared" si="297"/>
        <v/>
      </c>
      <c r="RJP118" s="80" t="str">
        <f t="shared" si="297"/>
        <v/>
      </c>
      <c r="RJQ118" s="80" t="str">
        <f t="shared" si="297"/>
        <v/>
      </c>
      <c r="RJR118" s="80" t="str">
        <f t="shared" si="297"/>
        <v/>
      </c>
      <c r="RJS118" s="80" t="str">
        <f t="shared" si="297"/>
        <v/>
      </c>
      <c r="RJT118" s="80" t="str">
        <f t="shared" si="297"/>
        <v/>
      </c>
      <c r="RJU118" s="80" t="str">
        <f t="shared" si="297"/>
        <v/>
      </c>
      <c r="RJV118" s="80" t="str">
        <f t="shared" si="297"/>
        <v/>
      </c>
      <c r="RJW118" s="80" t="str">
        <f t="shared" si="297"/>
        <v/>
      </c>
      <c r="RJX118" s="80" t="str">
        <f t="shared" si="297"/>
        <v/>
      </c>
      <c r="RJY118" s="80" t="str">
        <f t="shared" si="297"/>
        <v/>
      </c>
      <c r="RJZ118" s="80" t="str">
        <f t="shared" si="297"/>
        <v/>
      </c>
      <c r="RKA118" s="80" t="str">
        <f t="shared" ref="RKA118:RML118" si="298">IF(ISNUMBER(outYear),RKA69+RKA75+RKA81+RKA115,"")</f>
        <v/>
      </c>
      <c r="RKB118" s="80" t="str">
        <f t="shared" si="298"/>
        <v/>
      </c>
      <c r="RKC118" s="80" t="str">
        <f t="shared" si="298"/>
        <v/>
      </c>
      <c r="RKD118" s="80" t="str">
        <f t="shared" si="298"/>
        <v/>
      </c>
      <c r="RKE118" s="80" t="str">
        <f t="shared" si="298"/>
        <v/>
      </c>
      <c r="RKF118" s="80" t="str">
        <f t="shared" si="298"/>
        <v/>
      </c>
      <c r="RKG118" s="80" t="str">
        <f t="shared" si="298"/>
        <v/>
      </c>
      <c r="RKH118" s="80" t="str">
        <f t="shared" si="298"/>
        <v/>
      </c>
      <c r="RKI118" s="80" t="str">
        <f t="shared" si="298"/>
        <v/>
      </c>
      <c r="RKJ118" s="80" t="str">
        <f t="shared" si="298"/>
        <v/>
      </c>
      <c r="RKK118" s="80" t="str">
        <f t="shared" si="298"/>
        <v/>
      </c>
      <c r="RKL118" s="80" t="str">
        <f t="shared" si="298"/>
        <v/>
      </c>
      <c r="RKM118" s="80" t="str">
        <f t="shared" si="298"/>
        <v/>
      </c>
      <c r="RKN118" s="80" t="str">
        <f t="shared" si="298"/>
        <v/>
      </c>
      <c r="RKO118" s="80" t="str">
        <f t="shared" si="298"/>
        <v/>
      </c>
      <c r="RKP118" s="80" t="str">
        <f t="shared" si="298"/>
        <v/>
      </c>
      <c r="RKQ118" s="80" t="str">
        <f t="shared" si="298"/>
        <v/>
      </c>
      <c r="RKR118" s="80" t="str">
        <f t="shared" si="298"/>
        <v/>
      </c>
      <c r="RKS118" s="80" t="str">
        <f t="shared" si="298"/>
        <v/>
      </c>
      <c r="RKT118" s="80" t="str">
        <f t="shared" si="298"/>
        <v/>
      </c>
      <c r="RKU118" s="80" t="str">
        <f t="shared" si="298"/>
        <v/>
      </c>
      <c r="RKV118" s="80" t="str">
        <f t="shared" si="298"/>
        <v/>
      </c>
      <c r="RKW118" s="80" t="str">
        <f t="shared" si="298"/>
        <v/>
      </c>
      <c r="RKX118" s="80" t="str">
        <f t="shared" si="298"/>
        <v/>
      </c>
      <c r="RKY118" s="80" t="str">
        <f t="shared" si="298"/>
        <v/>
      </c>
      <c r="RKZ118" s="80" t="str">
        <f t="shared" si="298"/>
        <v/>
      </c>
      <c r="RLA118" s="80" t="str">
        <f t="shared" si="298"/>
        <v/>
      </c>
      <c r="RLB118" s="80" t="str">
        <f t="shared" si="298"/>
        <v/>
      </c>
      <c r="RLC118" s="80" t="str">
        <f t="shared" si="298"/>
        <v/>
      </c>
      <c r="RLD118" s="80" t="str">
        <f t="shared" si="298"/>
        <v/>
      </c>
      <c r="RLE118" s="80" t="str">
        <f t="shared" si="298"/>
        <v/>
      </c>
      <c r="RLF118" s="80" t="str">
        <f t="shared" si="298"/>
        <v/>
      </c>
      <c r="RLG118" s="80" t="str">
        <f t="shared" si="298"/>
        <v/>
      </c>
      <c r="RLH118" s="80" t="str">
        <f t="shared" si="298"/>
        <v/>
      </c>
      <c r="RLI118" s="80" t="str">
        <f t="shared" si="298"/>
        <v/>
      </c>
      <c r="RLJ118" s="80" t="str">
        <f t="shared" si="298"/>
        <v/>
      </c>
      <c r="RLK118" s="80" t="str">
        <f t="shared" si="298"/>
        <v/>
      </c>
      <c r="RLL118" s="80" t="str">
        <f t="shared" si="298"/>
        <v/>
      </c>
      <c r="RLM118" s="80" t="str">
        <f t="shared" si="298"/>
        <v/>
      </c>
      <c r="RLN118" s="80" t="str">
        <f t="shared" si="298"/>
        <v/>
      </c>
      <c r="RLO118" s="80" t="str">
        <f t="shared" si="298"/>
        <v/>
      </c>
      <c r="RLP118" s="80" t="str">
        <f t="shared" si="298"/>
        <v/>
      </c>
      <c r="RLQ118" s="80" t="str">
        <f t="shared" si="298"/>
        <v/>
      </c>
      <c r="RLR118" s="80" t="str">
        <f t="shared" si="298"/>
        <v/>
      </c>
      <c r="RLS118" s="80" t="str">
        <f t="shared" si="298"/>
        <v/>
      </c>
      <c r="RLT118" s="80" t="str">
        <f t="shared" si="298"/>
        <v/>
      </c>
      <c r="RLU118" s="80" t="str">
        <f t="shared" si="298"/>
        <v/>
      </c>
      <c r="RLV118" s="80" t="str">
        <f t="shared" si="298"/>
        <v/>
      </c>
      <c r="RLW118" s="80" t="str">
        <f t="shared" si="298"/>
        <v/>
      </c>
      <c r="RLX118" s="80" t="str">
        <f t="shared" si="298"/>
        <v/>
      </c>
      <c r="RLY118" s="80" t="str">
        <f t="shared" si="298"/>
        <v/>
      </c>
      <c r="RLZ118" s="80" t="str">
        <f t="shared" si="298"/>
        <v/>
      </c>
      <c r="RMA118" s="80" t="str">
        <f t="shared" si="298"/>
        <v/>
      </c>
      <c r="RMB118" s="80" t="str">
        <f t="shared" si="298"/>
        <v/>
      </c>
      <c r="RMC118" s="80" t="str">
        <f t="shared" si="298"/>
        <v/>
      </c>
      <c r="RMD118" s="80" t="str">
        <f t="shared" si="298"/>
        <v/>
      </c>
      <c r="RME118" s="80" t="str">
        <f t="shared" si="298"/>
        <v/>
      </c>
      <c r="RMF118" s="80" t="str">
        <f t="shared" si="298"/>
        <v/>
      </c>
      <c r="RMG118" s="80" t="str">
        <f t="shared" si="298"/>
        <v/>
      </c>
      <c r="RMH118" s="80" t="str">
        <f t="shared" si="298"/>
        <v/>
      </c>
      <c r="RMI118" s="80" t="str">
        <f t="shared" si="298"/>
        <v/>
      </c>
      <c r="RMJ118" s="80" t="str">
        <f t="shared" si="298"/>
        <v/>
      </c>
      <c r="RMK118" s="80" t="str">
        <f t="shared" si="298"/>
        <v/>
      </c>
      <c r="RML118" s="80" t="str">
        <f t="shared" si="298"/>
        <v/>
      </c>
      <c r="RMM118" s="80" t="str">
        <f t="shared" ref="RMM118:ROX118" si="299">IF(ISNUMBER(outYear),RMM69+RMM75+RMM81+RMM115,"")</f>
        <v/>
      </c>
      <c r="RMN118" s="80" t="str">
        <f t="shared" si="299"/>
        <v/>
      </c>
      <c r="RMO118" s="80" t="str">
        <f t="shared" si="299"/>
        <v/>
      </c>
      <c r="RMP118" s="80" t="str">
        <f t="shared" si="299"/>
        <v/>
      </c>
      <c r="RMQ118" s="80" t="str">
        <f t="shared" si="299"/>
        <v/>
      </c>
      <c r="RMR118" s="80" t="str">
        <f t="shared" si="299"/>
        <v/>
      </c>
      <c r="RMS118" s="80" t="str">
        <f t="shared" si="299"/>
        <v/>
      </c>
      <c r="RMT118" s="80" t="str">
        <f t="shared" si="299"/>
        <v/>
      </c>
      <c r="RMU118" s="80" t="str">
        <f t="shared" si="299"/>
        <v/>
      </c>
      <c r="RMV118" s="80" t="str">
        <f t="shared" si="299"/>
        <v/>
      </c>
      <c r="RMW118" s="80" t="str">
        <f t="shared" si="299"/>
        <v/>
      </c>
      <c r="RMX118" s="80" t="str">
        <f t="shared" si="299"/>
        <v/>
      </c>
      <c r="RMY118" s="80" t="str">
        <f t="shared" si="299"/>
        <v/>
      </c>
      <c r="RMZ118" s="80" t="str">
        <f t="shared" si="299"/>
        <v/>
      </c>
      <c r="RNA118" s="80" t="str">
        <f t="shared" si="299"/>
        <v/>
      </c>
      <c r="RNB118" s="80" t="str">
        <f t="shared" si="299"/>
        <v/>
      </c>
      <c r="RNC118" s="80" t="str">
        <f t="shared" si="299"/>
        <v/>
      </c>
      <c r="RND118" s="80" t="str">
        <f t="shared" si="299"/>
        <v/>
      </c>
      <c r="RNE118" s="80" t="str">
        <f t="shared" si="299"/>
        <v/>
      </c>
      <c r="RNF118" s="80" t="str">
        <f t="shared" si="299"/>
        <v/>
      </c>
      <c r="RNG118" s="80" t="str">
        <f t="shared" si="299"/>
        <v/>
      </c>
      <c r="RNH118" s="80" t="str">
        <f t="shared" si="299"/>
        <v/>
      </c>
      <c r="RNI118" s="80" t="str">
        <f t="shared" si="299"/>
        <v/>
      </c>
      <c r="RNJ118" s="80" t="str">
        <f t="shared" si="299"/>
        <v/>
      </c>
      <c r="RNK118" s="80" t="str">
        <f t="shared" si="299"/>
        <v/>
      </c>
      <c r="RNL118" s="80" t="str">
        <f t="shared" si="299"/>
        <v/>
      </c>
      <c r="RNM118" s="80" t="str">
        <f t="shared" si="299"/>
        <v/>
      </c>
      <c r="RNN118" s="80" t="str">
        <f t="shared" si="299"/>
        <v/>
      </c>
      <c r="RNO118" s="80" t="str">
        <f t="shared" si="299"/>
        <v/>
      </c>
      <c r="RNP118" s="80" t="str">
        <f t="shared" si="299"/>
        <v/>
      </c>
      <c r="RNQ118" s="80" t="str">
        <f t="shared" si="299"/>
        <v/>
      </c>
      <c r="RNR118" s="80" t="str">
        <f t="shared" si="299"/>
        <v/>
      </c>
      <c r="RNS118" s="80" t="str">
        <f t="shared" si="299"/>
        <v/>
      </c>
      <c r="RNT118" s="80" t="str">
        <f t="shared" si="299"/>
        <v/>
      </c>
      <c r="RNU118" s="80" t="str">
        <f t="shared" si="299"/>
        <v/>
      </c>
      <c r="RNV118" s="80" t="str">
        <f t="shared" si="299"/>
        <v/>
      </c>
      <c r="RNW118" s="80" t="str">
        <f t="shared" si="299"/>
        <v/>
      </c>
      <c r="RNX118" s="80" t="str">
        <f t="shared" si="299"/>
        <v/>
      </c>
      <c r="RNY118" s="80" t="str">
        <f t="shared" si="299"/>
        <v/>
      </c>
      <c r="RNZ118" s="80" t="str">
        <f t="shared" si="299"/>
        <v/>
      </c>
      <c r="ROA118" s="80" t="str">
        <f t="shared" si="299"/>
        <v/>
      </c>
      <c r="ROB118" s="80" t="str">
        <f t="shared" si="299"/>
        <v/>
      </c>
      <c r="ROC118" s="80" t="str">
        <f t="shared" si="299"/>
        <v/>
      </c>
      <c r="ROD118" s="80" t="str">
        <f t="shared" si="299"/>
        <v/>
      </c>
      <c r="ROE118" s="80" t="str">
        <f t="shared" si="299"/>
        <v/>
      </c>
      <c r="ROF118" s="80" t="str">
        <f t="shared" si="299"/>
        <v/>
      </c>
      <c r="ROG118" s="80" t="str">
        <f t="shared" si="299"/>
        <v/>
      </c>
      <c r="ROH118" s="80" t="str">
        <f t="shared" si="299"/>
        <v/>
      </c>
      <c r="ROI118" s="80" t="str">
        <f t="shared" si="299"/>
        <v/>
      </c>
      <c r="ROJ118" s="80" t="str">
        <f t="shared" si="299"/>
        <v/>
      </c>
      <c r="ROK118" s="80" t="str">
        <f t="shared" si="299"/>
        <v/>
      </c>
      <c r="ROL118" s="80" t="str">
        <f t="shared" si="299"/>
        <v/>
      </c>
      <c r="ROM118" s="80" t="str">
        <f t="shared" si="299"/>
        <v/>
      </c>
      <c r="RON118" s="80" t="str">
        <f t="shared" si="299"/>
        <v/>
      </c>
      <c r="ROO118" s="80" t="str">
        <f t="shared" si="299"/>
        <v/>
      </c>
      <c r="ROP118" s="80" t="str">
        <f t="shared" si="299"/>
        <v/>
      </c>
      <c r="ROQ118" s="80" t="str">
        <f t="shared" si="299"/>
        <v/>
      </c>
      <c r="ROR118" s="80" t="str">
        <f t="shared" si="299"/>
        <v/>
      </c>
      <c r="ROS118" s="80" t="str">
        <f t="shared" si="299"/>
        <v/>
      </c>
      <c r="ROT118" s="80" t="str">
        <f t="shared" si="299"/>
        <v/>
      </c>
      <c r="ROU118" s="80" t="str">
        <f t="shared" si="299"/>
        <v/>
      </c>
      <c r="ROV118" s="80" t="str">
        <f t="shared" si="299"/>
        <v/>
      </c>
      <c r="ROW118" s="80" t="str">
        <f t="shared" si="299"/>
        <v/>
      </c>
      <c r="ROX118" s="80" t="str">
        <f t="shared" si="299"/>
        <v/>
      </c>
      <c r="ROY118" s="80" t="str">
        <f t="shared" ref="ROY118:RRJ118" si="300">IF(ISNUMBER(outYear),ROY69+ROY75+ROY81+ROY115,"")</f>
        <v/>
      </c>
      <c r="ROZ118" s="80" t="str">
        <f t="shared" si="300"/>
        <v/>
      </c>
      <c r="RPA118" s="80" t="str">
        <f t="shared" si="300"/>
        <v/>
      </c>
      <c r="RPB118" s="80" t="str">
        <f t="shared" si="300"/>
        <v/>
      </c>
      <c r="RPC118" s="80" t="str">
        <f t="shared" si="300"/>
        <v/>
      </c>
      <c r="RPD118" s="80" t="str">
        <f t="shared" si="300"/>
        <v/>
      </c>
      <c r="RPE118" s="80" t="str">
        <f t="shared" si="300"/>
        <v/>
      </c>
      <c r="RPF118" s="80" t="str">
        <f t="shared" si="300"/>
        <v/>
      </c>
      <c r="RPG118" s="80" t="str">
        <f t="shared" si="300"/>
        <v/>
      </c>
      <c r="RPH118" s="80" t="str">
        <f t="shared" si="300"/>
        <v/>
      </c>
      <c r="RPI118" s="80" t="str">
        <f t="shared" si="300"/>
        <v/>
      </c>
      <c r="RPJ118" s="80" t="str">
        <f t="shared" si="300"/>
        <v/>
      </c>
      <c r="RPK118" s="80" t="str">
        <f t="shared" si="300"/>
        <v/>
      </c>
      <c r="RPL118" s="80" t="str">
        <f t="shared" si="300"/>
        <v/>
      </c>
      <c r="RPM118" s="80" t="str">
        <f t="shared" si="300"/>
        <v/>
      </c>
      <c r="RPN118" s="80" t="str">
        <f t="shared" si="300"/>
        <v/>
      </c>
      <c r="RPO118" s="80" t="str">
        <f t="shared" si="300"/>
        <v/>
      </c>
      <c r="RPP118" s="80" t="str">
        <f t="shared" si="300"/>
        <v/>
      </c>
      <c r="RPQ118" s="80" t="str">
        <f t="shared" si="300"/>
        <v/>
      </c>
      <c r="RPR118" s="80" t="str">
        <f t="shared" si="300"/>
        <v/>
      </c>
      <c r="RPS118" s="80" t="str">
        <f t="shared" si="300"/>
        <v/>
      </c>
      <c r="RPT118" s="80" t="str">
        <f t="shared" si="300"/>
        <v/>
      </c>
      <c r="RPU118" s="80" t="str">
        <f t="shared" si="300"/>
        <v/>
      </c>
      <c r="RPV118" s="80" t="str">
        <f t="shared" si="300"/>
        <v/>
      </c>
      <c r="RPW118" s="80" t="str">
        <f t="shared" si="300"/>
        <v/>
      </c>
      <c r="RPX118" s="80" t="str">
        <f t="shared" si="300"/>
        <v/>
      </c>
      <c r="RPY118" s="80" t="str">
        <f t="shared" si="300"/>
        <v/>
      </c>
      <c r="RPZ118" s="80" t="str">
        <f t="shared" si="300"/>
        <v/>
      </c>
      <c r="RQA118" s="80" t="str">
        <f t="shared" si="300"/>
        <v/>
      </c>
      <c r="RQB118" s="80" t="str">
        <f t="shared" si="300"/>
        <v/>
      </c>
      <c r="RQC118" s="80" t="str">
        <f t="shared" si="300"/>
        <v/>
      </c>
      <c r="RQD118" s="80" t="str">
        <f t="shared" si="300"/>
        <v/>
      </c>
      <c r="RQE118" s="80" t="str">
        <f t="shared" si="300"/>
        <v/>
      </c>
      <c r="RQF118" s="80" t="str">
        <f t="shared" si="300"/>
        <v/>
      </c>
      <c r="RQG118" s="80" t="str">
        <f t="shared" si="300"/>
        <v/>
      </c>
      <c r="RQH118" s="80" t="str">
        <f t="shared" si="300"/>
        <v/>
      </c>
      <c r="RQI118" s="80" t="str">
        <f t="shared" si="300"/>
        <v/>
      </c>
      <c r="RQJ118" s="80" t="str">
        <f t="shared" si="300"/>
        <v/>
      </c>
      <c r="RQK118" s="80" t="str">
        <f t="shared" si="300"/>
        <v/>
      </c>
      <c r="RQL118" s="80" t="str">
        <f t="shared" si="300"/>
        <v/>
      </c>
      <c r="RQM118" s="80" t="str">
        <f t="shared" si="300"/>
        <v/>
      </c>
      <c r="RQN118" s="80" t="str">
        <f t="shared" si="300"/>
        <v/>
      </c>
      <c r="RQO118" s="80" t="str">
        <f t="shared" si="300"/>
        <v/>
      </c>
      <c r="RQP118" s="80" t="str">
        <f t="shared" si="300"/>
        <v/>
      </c>
      <c r="RQQ118" s="80" t="str">
        <f t="shared" si="300"/>
        <v/>
      </c>
      <c r="RQR118" s="80" t="str">
        <f t="shared" si="300"/>
        <v/>
      </c>
      <c r="RQS118" s="80" t="str">
        <f t="shared" si="300"/>
        <v/>
      </c>
      <c r="RQT118" s="80" t="str">
        <f t="shared" si="300"/>
        <v/>
      </c>
      <c r="RQU118" s="80" t="str">
        <f t="shared" si="300"/>
        <v/>
      </c>
      <c r="RQV118" s="80" t="str">
        <f t="shared" si="300"/>
        <v/>
      </c>
      <c r="RQW118" s="80" t="str">
        <f t="shared" si="300"/>
        <v/>
      </c>
      <c r="RQX118" s="80" t="str">
        <f t="shared" si="300"/>
        <v/>
      </c>
      <c r="RQY118" s="80" t="str">
        <f t="shared" si="300"/>
        <v/>
      </c>
      <c r="RQZ118" s="80" t="str">
        <f t="shared" si="300"/>
        <v/>
      </c>
      <c r="RRA118" s="80" t="str">
        <f t="shared" si="300"/>
        <v/>
      </c>
      <c r="RRB118" s="80" t="str">
        <f t="shared" si="300"/>
        <v/>
      </c>
      <c r="RRC118" s="80" t="str">
        <f t="shared" si="300"/>
        <v/>
      </c>
      <c r="RRD118" s="80" t="str">
        <f t="shared" si="300"/>
        <v/>
      </c>
      <c r="RRE118" s="80" t="str">
        <f t="shared" si="300"/>
        <v/>
      </c>
      <c r="RRF118" s="80" t="str">
        <f t="shared" si="300"/>
        <v/>
      </c>
      <c r="RRG118" s="80" t="str">
        <f t="shared" si="300"/>
        <v/>
      </c>
      <c r="RRH118" s="80" t="str">
        <f t="shared" si="300"/>
        <v/>
      </c>
      <c r="RRI118" s="80" t="str">
        <f t="shared" si="300"/>
        <v/>
      </c>
      <c r="RRJ118" s="80" t="str">
        <f t="shared" si="300"/>
        <v/>
      </c>
      <c r="RRK118" s="80" t="str">
        <f t="shared" ref="RRK118:RTV118" si="301">IF(ISNUMBER(outYear),RRK69+RRK75+RRK81+RRK115,"")</f>
        <v/>
      </c>
      <c r="RRL118" s="80" t="str">
        <f t="shared" si="301"/>
        <v/>
      </c>
      <c r="RRM118" s="80" t="str">
        <f t="shared" si="301"/>
        <v/>
      </c>
      <c r="RRN118" s="80" t="str">
        <f t="shared" si="301"/>
        <v/>
      </c>
      <c r="RRO118" s="80" t="str">
        <f t="shared" si="301"/>
        <v/>
      </c>
      <c r="RRP118" s="80" t="str">
        <f t="shared" si="301"/>
        <v/>
      </c>
      <c r="RRQ118" s="80" t="str">
        <f t="shared" si="301"/>
        <v/>
      </c>
      <c r="RRR118" s="80" t="str">
        <f t="shared" si="301"/>
        <v/>
      </c>
      <c r="RRS118" s="80" t="str">
        <f t="shared" si="301"/>
        <v/>
      </c>
      <c r="RRT118" s="80" t="str">
        <f t="shared" si="301"/>
        <v/>
      </c>
      <c r="RRU118" s="80" t="str">
        <f t="shared" si="301"/>
        <v/>
      </c>
      <c r="RRV118" s="80" t="str">
        <f t="shared" si="301"/>
        <v/>
      </c>
      <c r="RRW118" s="80" t="str">
        <f t="shared" si="301"/>
        <v/>
      </c>
      <c r="RRX118" s="80" t="str">
        <f t="shared" si="301"/>
        <v/>
      </c>
      <c r="RRY118" s="80" t="str">
        <f t="shared" si="301"/>
        <v/>
      </c>
      <c r="RRZ118" s="80" t="str">
        <f t="shared" si="301"/>
        <v/>
      </c>
      <c r="RSA118" s="80" t="str">
        <f t="shared" si="301"/>
        <v/>
      </c>
      <c r="RSB118" s="80" t="str">
        <f t="shared" si="301"/>
        <v/>
      </c>
      <c r="RSC118" s="80" t="str">
        <f t="shared" si="301"/>
        <v/>
      </c>
      <c r="RSD118" s="80" t="str">
        <f t="shared" si="301"/>
        <v/>
      </c>
      <c r="RSE118" s="80" t="str">
        <f t="shared" si="301"/>
        <v/>
      </c>
      <c r="RSF118" s="80" t="str">
        <f t="shared" si="301"/>
        <v/>
      </c>
      <c r="RSG118" s="80" t="str">
        <f t="shared" si="301"/>
        <v/>
      </c>
      <c r="RSH118" s="80" t="str">
        <f t="shared" si="301"/>
        <v/>
      </c>
      <c r="RSI118" s="80" t="str">
        <f t="shared" si="301"/>
        <v/>
      </c>
      <c r="RSJ118" s="80" t="str">
        <f t="shared" si="301"/>
        <v/>
      </c>
      <c r="RSK118" s="80" t="str">
        <f t="shared" si="301"/>
        <v/>
      </c>
      <c r="RSL118" s="80" t="str">
        <f t="shared" si="301"/>
        <v/>
      </c>
      <c r="RSM118" s="80" t="str">
        <f t="shared" si="301"/>
        <v/>
      </c>
      <c r="RSN118" s="80" t="str">
        <f t="shared" si="301"/>
        <v/>
      </c>
      <c r="RSO118" s="80" t="str">
        <f t="shared" si="301"/>
        <v/>
      </c>
      <c r="RSP118" s="80" t="str">
        <f t="shared" si="301"/>
        <v/>
      </c>
      <c r="RSQ118" s="80" t="str">
        <f t="shared" si="301"/>
        <v/>
      </c>
      <c r="RSR118" s="80" t="str">
        <f t="shared" si="301"/>
        <v/>
      </c>
      <c r="RSS118" s="80" t="str">
        <f t="shared" si="301"/>
        <v/>
      </c>
      <c r="RST118" s="80" t="str">
        <f t="shared" si="301"/>
        <v/>
      </c>
      <c r="RSU118" s="80" t="str">
        <f t="shared" si="301"/>
        <v/>
      </c>
      <c r="RSV118" s="80" t="str">
        <f t="shared" si="301"/>
        <v/>
      </c>
      <c r="RSW118" s="80" t="str">
        <f t="shared" si="301"/>
        <v/>
      </c>
      <c r="RSX118" s="80" t="str">
        <f t="shared" si="301"/>
        <v/>
      </c>
      <c r="RSY118" s="80" t="str">
        <f t="shared" si="301"/>
        <v/>
      </c>
      <c r="RSZ118" s="80" t="str">
        <f t="shared" si="301"/>
        <v/>
      </c>
      <c r="RTA118" s="80" t="str">
        <f t="shared" si="301"/>
        <v/>
      </c>
      <c r="RTB118" s="80" t="str">
        <f t="shared" si="301"/>
        <v/>
      </c>
      <c r="RTC118" s="80" t="str">
        <f t="shared" si="301"/>
        <v/>
      </c>
      <c r="RTD118" s="80" t="str">
        <f t="shared" si="301"/>
        <v/>
      </c>
      <c r="RTE118" s="80" t="str">
        <f t="shared" si="301"/>
        <v/>
      </c>
      <c r="RTF118" s="80" t="str">
        <f t="shared" si="301"/>
        <v/>
      </c>
      <c r="RTG118" s="80" t="str">
        <f t="shared" si="301"/>
        <v/>
      </c>
      <c r="RTH118" s="80" t="str">
        <f t="shared" si="301"/>
        <v/>
      </c>
      <c r="RTI118" s="80" t="str">
        <f t="shared" si="301"/>
        <v/>
      </c>
      <c r="RTJ118" s="80" t="str">
        <f t="shared" si="301"/>
        <v/>
      </c>
      <c r="RTK118" s="80" t="str">
        <f t="shared" si="301"/>
        <v/>
      </c>
      <c r="RTL118" s="80" t="str">
        <f t="shared" si="301"/>
        <v/>
      </c>
      <c r="RTM118" s="80" t="str">
        <f t="shared" si="301"/>
        <v/>
      </c>
      <c r="RTN118" s="80" t="str">
        <f t="shared" si="301"/>
        <v/>
      </c>
      <c r="RTO118" s="80" t="str">
        <f t="shared" si="301"/>
        <v/>
      </c>
      <c r="RTP118" s="80" t="str">
        <f t="shared" si="301"/>
        <v/>
      </c>
      <c r="RTQ118" s="80" t="str">
        <f t="shared" si="301"/>
        <v/>
      </c>
      <c r="RTR118" s="80" t="str">
        <f t="shared" si="301"/>
        <v/>
      </c>
      <c r="RTS118" s="80" t="str">
        <f t="shared" si="301"/>
        <v/>
      </c>
      <c r="RTT118" s="80" t="str">
        <f t="shared" si="301"/>
        <v/>
      </c>
      <c r="RTU118" s="80" t="str">
        <f t="shared" si="301"/>
        <v/>
      </c>
      <c r="RTV118" s="80" t="str">
        <f t="shared" si="301"/>
        <v/>
      </c>
      <c r="RTW118" s="80" t="str">
        <f t="shared" ref="RTW118:RWH118" si="302">IF(ISNUMBER(outYear),RTW69+RTW75+RTW81+RTW115,"")</f>
        <v/>
      </c>
      <c r="RTX118" s="80" t="str">
        <f t="shared" si="302"/>
        <v/>
      </c>
      <c r="RTY118" s="80" t="str">
        <f t="shared" si="302"/>
        <v/>
      </c>
      <c r="RTZ118" s="80" t="str">
        <f t="shared" si="302"/>
        <v/>
      </c>
      <c r="RUA118" s="80" t="str">
        <f t="shared" si="302"/>
        <v/>
      </c>
      <c r="RUB118" s="80" t="str">
        <f t="shared" si="302"/>
        <v/>
      </c>
      <c r="RUC118" s="80" t="str">
        <f t="shared" si="302"/>
        <v/>
      </c>
      <c r="RUD118" s="80" t="str">
        <f t="shared" si="302"/>
        <v/>
      </c>
      <c r="RUE118" s="80" t="str">
        <f t="shared" si="302"/>
        <v/>
      </c>
      <c r="RUF118" s="80" t="str">
        <f t="shared" si="302"/>
        <v/>
      </c>
      <c r="RUG118" s="80" t="str">
        <f t="shared" si="302"/>
        <v/>
      </c>
      <c r="RUH118" s="80" t="str">
        <f t="shared" si="302"/>
        <v/>
      </c>
      <c r="RUI118" s="80" t="str">
        <f t="shared" si="302"/>
        <v/>
      </c>
      <c r="RUJ118" s="80" t="str">
        <f t="shared" si="302"/>
        <v/>
      </c>
      <c r="RUK118" s="80" t="str">
        <f t="shared" si="302"/>
        <v/>
      </c>
      <c r="RUL118" s="80" t="str">
        <f t="shared" si="302"/>
        <v/>
      </c>
      <c r="RUM118" s="80" t="str">
        <f t="shared" si="302"/>
        <v/>
      </c>
      <c r="RUN118" s="80" t="str">
        <f t="shared" si="302"/>
        <v/>
      </c>
      <c r="RUO118" s="80" t="str">
        <f t="shared" si="302"/>
        <v/>
      </c>
      <c r="RUP118" s="80" t="str">
        <f t="shared" si="302"/>
        <v/>
      </c>
      <c r="RUQ118" s="80" t="str">
        <f t="shared" si="302"/>
        <v/>
      </c>
      <c r="RUR118" s="80" t="str">
        <f t="shared" si="302"/>
        <v/>
      </c>
      <c r="RUS118" s="80" t="str">
        <f t="shared" si="302"/>
        <v/>
      </c>
      <c r="RUT118" s="80" t="str">
        <f t="shared" si="302"/>
        <v/>
      </c>
      <c r="RUU118" s="80" t="str">
        <f t="shared" si="302"/>
        <v/>
      </c>
      <c r="RUV118" s="80" t="str">
        <f t="shared" si="302"/>
        <v/>
      </c>
      <c r="RUW118" s="80" t="str">
        <f t="shared" si="302"/>
        <v/>
      </c>
      <c r="RUX118" s="80" t="str">
        <f t="shared" si="302"/>
        <v/>
      </c>
      <c r="RUY118" s="80" t="str">
        <f t="shared" si="302"/>
        <v/>
      </c>
      <c r="RUZ118" s="80" t="str">
        <f t="shared" si="302"/>
        <v/>
      </c>
      <c r="RVA118" s="80" t="str">
        <f t="shared" si="302"/>
        <v/>
      </c>
      <c r="RVB118" s="80" t="str">
        <f t="shared" si="302"/>
        <v/>
      </c>
      <c r="RVC118" s="80" t="str">
        <f t="shared" si="302"/>
        <v/>
      </c>
      <c r="RVD118" s="80" t="str">
        <f t="shared" si="302"/>
        <v/>
      </c>
      <c r="RVE118" s="80" t="str">
        <f t="shared" si="302"/>
        <v/>
      </c>
      <c r="RVF118" s="80" t="str">
        <f t="shared" si="302"/>
        <v/>
      </c>
      <c r="RVG118" s="80" t="str">
        <f t="shared" si="302"/>
        <v/>
      </c>
      <c r="RVH118" s="80" t="str">
        <f t="shared" si="302"/>
        <v/>
      </c>
      <c r="RVI118" s="80" t="str">
        <f t="shared" si="302"/>
        <v/>
      </c>
      <c r="RVJ118" s="80" t="str">
        <f t="shared" si="302"/>
        <v/>
      </c>
      <c r="RVK118" s="80" t="str">
        <f t="shared" si="302"/>
        <v/>
      </c>
      <c r="RVL118" s="80" t="str">
        <f t="shared" si="302"/>
        <v/>
      </c>
      <c r="RVM118" s="80" t="str">
        <f t="shared" si="302"/>
        <v/>
      </c>
      <c r="RVN118" s="80" t="str">
        <f t="shared" si="302"/>
        <v/>
      </c>
      <c r="RVO118" s="80" t="str">
        <f t="shared" si="302"/>
        <v/>
      </c>
      <c r="RVP118" s="80" t="str">
        <f t="shared" si="302"/>
        <v/>
      </c>
      <c r="RVQ118" s="80" t="str">
        <f t="shared" si="302"/>
        <v/>
      </c>
      <c r="RVR118" s="80" t="str">
        <f t="shared" si="302"/>
        <v/>
      </c>
      <c r="RVS118" s="80" t="str">
        <f t="shared" si="302"/>
        <v/>
      </c>
      <c r="RVT118" s="80" t="str">
        <f t="shared" si="302"/>
        <v/>
      </c>
      <c r="RVU118" s="80" t="str">
        <f t="shared" si="302"/>
        <v/>
      </c>
      <c r="RVV118" s="80" t="str">
        <f t="shared" si="302"/>
        <v/>
      </c>
      <c r="RVW118" s="80" t="str">
        <f t="shared" si="302"/>
        <v/>
      </c>
      <c r="RVX118" s="80" t="str">
        <f t="shared" si="302"/>
        <v/>
      </c>
      <c r="RVY118" s="80" t="str">
        <f t="shared" si="302"/>
        <v/>
      </c>
      <c r="RVZ118" s="80" t="str">
        <f t="shared" si="302"/>
        <v/>
      </c>
      <c r="RWA118" s="80" t="str">
        <f t="shared" si="302"/>
        <v/>
      </c>
      <c r="RWB118" s="80" t="str">
        <f t="shared" si="302"/>
        <v/>
      </c>
      <c r="RWC118" s="80" t="str">
        <f t="shared" si="302"/>
        <v/>
      </c>
      <c r="RWD118" s="80" t="str">
        <f t="shared" si="302"/>
        <v/>
      </c>
      <c r="RWE118" s="80" t="str">
        <f t="shared" si="302"/>
        <v/>
      </c>
      <c r="RWF118" s="80" t="str">
        <f t="shared" si="302"/>
        <v/>
      </c>
      <c r="RWG118" s="80" t="str">
        <f t="shared" si="302"/>
        <v/>
      </c>
      <c r="RWH118" s="80" t="str">
        <f t="shared" si="302"/>
        <v/>
      </c>
      <c r="RWI118" s="80" t="str">
        <f t="shared" ref="RWI118:RYT118" si="303">IF(ISNUMBER(outYear),RWI69+RWI75+RWI81+RWI115,"")</f>
        <v/>
      </c>
      <c r="RWJ118" s="80" t="str">
        <f t="shared" si="303"/>
        <v/>
      </c>
      <c r="RWK118" s="80" t="str">
        <f t="shared" si="303"/>
        <v/>
      </c>
      <c r="RWL118" s="80" t="str">
        <f t="shared" si="303"/>
        <v/>
      </c>
      <c r="RWM118" s="80" t="str">
        <f t="shared" si="303"/>
        <v/>
      </c>
      <c r="RWN118" s="80" t="str">
        <f t="shared" si="303"/>
        <v/>
      </c>
      <c r="RWO118" s="80" t="str">
        <f t="shared" si="303"/>
        <v/>
      </c>
      <c r="RWP118" s="80" t="str">
        <f t="shared" si="303"/>
        <v/>
      </c>
      <c r="RWQ118" s="80" t="str">
        <f t="shared" si="303"/>
        <v/>
      </c>
      <c r="RWR118" s="80" t="str">
        <f t="shared" si="303"/>
        <v/>
      </c>
      <c r="RWS118" s="80" t="str">
        <f t="shared" si="303"/>
        <v/>
      </c>
      <c r="RWT118" s="80" t="str">
        <f t="shared" si="303"/>
        <v/>
      </c>
      <c r="RWU118" s="80" t="str">
        <f t="shared" si="303"/>
        <v/>
      </c>
      <c r="RWV118" s="80" t="str">
        <f t="shared" si="303"/>
        <v/>
      </c>
      <c r="RWW118" s="80" t="str">
        <f t="shared" si="303"/>
        <v/>
      </c>
      <c r="RWX118" s="80" t="str">
        <f t="shared" si="303"/>
        <v/>
      </c>
      <c r="RWY118" s="80" t="str">
        <f t="shared" si="303"/>
        <v/>
      </c>
      <c r="RWZ118" s="80" t="str">
        <f t="shared" si="303"/>
        <v/>
      </c>
      <c r="RXA118" s="80" t="str">
        <f t="shared" si="303"/>
        <v/>
      </c>
      <c r="RXB118" s="80" t="str">
        <f t="shared" si="303"/>
        <v/>
      </c>
      <c r="RXC118" s="80" t="str">
        <f t="shared" si="303"/>
        <v/>
      </c>
      <c r="RXD118" s="80" t="str">
        <f t="shared" si="303"/>
        <v/>
      </c>
      <c r="RXE118" s="80" t="str">
        <f t="shared" si="303"/>
        <v/>
      </c>
      <c r="RXF118" s="80" t="str">
        <f t="shared" si="303"/>
        <v/>
      </c>
      <c r="RXG118" s="80" t="str">
        <f t="shared" si="303"/>
        <v/>
      </c>
      <c r="RXH118" s="80" t="str">
        <f t="shared" si="303"/>
        <v/>
      </c>
      <c r="RXI118" s="80" t="str">
        <f t="shared" si="303"/>
        <v/>
      </c>
      <c r="RXJ118" s="80" t="str">
        <f t="shared" si="303"/>
        <v/>
      </c>
      <c r="RXK118" s="80" t="str">
        <f t="shared" si="303"/>
        <v/>
      </c>
      <c r="RXL118" s="80" t="str">
        <f t="shared" si="303"/>
        <v/>
      </c>
      <c r="RXM118" s="80" t="str">
        <f t="shared" si="303"/>
        <v/>
      </c>
      <c r="RXN118" s="80" t="str">
        <f t="shared" si="303"/>
        <v/>
      </c>
      <c r="RXO118" s="80" t="str">
        <f t="shared" si="303"/>
        <v/>
      </c>
      <c r="RXP118" s="80" t="str">
        <f t="shared" si="303"/>
        <v/>
      </c>
      <c r="RXQ118" s="80" t="str">
        <f t="shared" si="303"/>
        <v/>
      </c>
      <c r="RXR118" s="80" t="str">
        <f t="shared" si="303"/>
        <v/>
      </c>
      <c r="RXS118" s="80" t="str">
        <f t="shared" si="303"/>
        <v/>
      </c>
      <c r="RXT118" s="80" t="str">
        <f t="shared" si="303"/>
        <v/>
      </c>
      <c r="RXU118" s="80" t="str">
        <f t="shared" si="303"/>
        <v/>
      </c>
      <c r="RXV118" s="80" t="str">
        <f t="shared" si="303"/>
        <v/>
      </c>
      <c r="RXW118" s="80" t="str">
        <f t="shared" si="303"/>
        <v/>
      </c>
      <c r="RXX118" s="80" t="str">
        <f t="shared" si="303"/>
        <v/>
      </c>
      <c r="RXY118" s="80" t="str">
        <f t="shared" si="303"/>
        <v/>
      </c>
      <c r="RXZ118" s="80" t="str">
        <f t="shared" si="303"/>
        <v/>
      </c>
      <c r="RYA118" s="80" t="str">
        <f t="shared" si="303"/>
        <v/>
      </c>
      <c r="RYB118" s="80" t="str">
        <f t="shared" si="303"/>
        <v/>
      </c>
      <c r="RYC118" s="80" t="str">
        <f t="shared" si="303"/>
        <v/>
      </c>
      <c r="RYD118" s="80" t="str">
        <f t="shared" si="303"/>
        <v/>
      </c>
      <c r="RYE118" s="80" t="str">
        <f t="shared" si="303"/>
        <v/>
      </c>
      <c r="RYF118" s="80" t="str">
        <f t="shared" si="303"/>
        <v/>
      </c>
      <c r="RYG118" s="80" t="str">
        <f t="shared" si="303"/>
        <v/>
      </c>
      <c r="RYH118" s="80" t="str">
        <f t="shared" si="303"/>
        <v/>
      </c>
      <c r="RYI118" s="80" t="str">
        <f t="shared" si="303"/>
        <v/>
      </c>
      <c r="RYJ118" s="80" t="str">
        <f t="shared" si="303"/>
        <v/>
      </c>
      <c r="RYK118" s="80" t="str">
        <f t="shared" si="303"/>
        <v/>
      </c>
      <c r="RYL118" s="80" t="str">
        <f t="shared" si="303"/>
        <v/>
      </c>
      <c r="RYM118" s="80" t="str">
        <f t="shared" si="303"/>
        <v/>
      </c>
      <c r="RYN118" s="80" t="str">
        <f t="shared" si="303"/>
        <v/>
      </c>
      <c r="RYO118" s="80" t="str">
        <f t="shared" si="303"/>
        <v/>
      </c>
      <c r="RYP118" s="80" t="str">
        <f t="shared" si="303"/>
        <v/>
      </c>
      <c r="RYQ118" s="80" t="str">
        <f t="shared" si="303"/>
        <v/>
      </c>
      <c r="RYR118" s="80" t="str">
        <f t="shared" si="303"/>
        <v/>
      </c>
      <c r="RYS118" s="80" t="str">
        <f t="shared" si="303"/>
        <v/>
      </c>
      <c r="RYT118" s="80" t="str">
        <f t="shared" si="303"/>
        <v/>
      </c>
      <c r="RYU118" s="80" t="str">
        <f t="shared" ref="RYU118:SBF118" si="304">IF(ISNUMBER(outYear),RYU69+RYU75+RYU81+RYU115,"")</f>
        <v/>
      </c>
      <c r="RYV118" s="80" t="str">
        <f t="shared" si="304"/>
        <v/>
      </c>
      <c r="RYW118" s="80" t="str">
        <f t="shared" si="304"/>
        <v/>
      </c>
      <c r="RYX118" s="80" t="str">
        <f t="shared" si="304"/>
        <v/>
      </c>
      <c r="RYY118" s="80" t="str">
        <f t="shared" si="304"/>
        <v/>
      </c>
      <c r="RYZ118" s="80" t="str">
        <f t="shared" si="304"/>
        <v/>
      </c>
      <c r="RZA118" s="80" t="str">
        <f t="shared" si="304"/>
        <v/>
      </c>
      <c r="RZB118" s="80" t="str">
        <f t="shared" si="304"/>
        <v/>
      </c>
      <c r="RZC118" s="80" t="str">
        <f t="shared" si="304"/>
        <v/>
      </c>
      <c r="RZD118" s="80" t="str">
        <f t="shared" si="304"/>
        <v/>
      </c>
      <c r="RZE118" s="80" t="str">
        <f t="shared" si="304"/>
        <v/>
      </c>
      <c r="RZF118" s="80" t="str">
        <f t="shared" si="304"/>
        <v/>
      </c>
      <c r="RZG118" s="80" t="str">
        <f t="shared" si="304"/>
        <v/>
      </c>
      <c r="RZH118" s="80" t="str">
        <f t="shared" si="304"/>
        <v/>
      </c>
      <c r="RZI118" s="80" t="str">
        <f t="shared" si="304"/>
        <v/>
      </c>
      <c r="RZJ118" s="80" t="str">
        <f t="shared" si="304"/>
        <v/>
      </c>
      <c r="RZK118" s="80" t="str">
        <f t="shared" si="304"/>
        <v/>
      </c>
      <c r="RZL118" s="80" t="str">
        <f t="shared" si="304"/>
        <v/>
      </c>
      <c r="RZM118" s="80" t="str">
        <f t="shared" si="304"/>
        <v/>
      </c>
      <c r="RZN118" s="80" t="str">
        <f t="shared" si="304"/>
        <v/>
      </c>
      <c r="RZO118" s="80" t="str">
        <f t="shared" si="304"/>
        <v/>
      </c>
      <c r="RZP118" s="80" t="str">
        <f t="shared" si="304"/>
        <v/>
      </c>
      <c r="RZQ118" s="80" t="str">
        <f t="shared" si="304"/>
        <v/>
      </c>
      <c r="RZR118" s="80" t="str">
        <f t="shared" si="304"/>
        <v/>
      </c>
      <c r="RZS118" s="80" t="str">
        <f t="shared" si="304"/>
        <v/>
      </c>
      <c r="RZT118" s="80" t="str">
        <f t="shared" si="304"/>
        <v/>
      </c>
      <c r="RZU118" s="80" t="str">
        <f t="shared" si="304"/>
        <v/>
      </c>
      <c r="RZV118" s="80" t="str">
        <f t="shared" si="304"/>
        <v/>
      </c>
      <c r="RZW118" s="80" t="str">
        <f t="shared" si="304"/>
        <v/>
      </c>
      <c r="RZX118" s="80" t="str">
        <f t="shared" si="304"/>
        <v/>
      </c>
      <c r="RZY118" s="80" t="str">
        <f t="shared" si="304"/>
        <v/>
      </c>
      <c r="RZZ118" s="80" t="str">
        <f t="shared" si="304"/>
        <v/>
      </c>
      <c r="SAA118" s="80" t="str">
        <f t="shared" si="304"/>
        <v/>
      </c>
      <c r="SAB118" s="80" t="str">
        <f t="shared" si="304"/>
        <v/>
      </c>
      <c r="SAC118" s="80" t="str">
        <f t="shared" si="304"/>
        <v/>
      </c>
      <c r="SAD118" s="80" t="str">
        <f t="shared" si="304"/>
        <v/>
      </c>
      <c r="SAE118" s="80" t="str">
        <f t="shared" si="304"/>
        <v/>
      </c>
      <c r="SAF118" s="80" t="str">
        <f t="shared" si="304"/>
        <v/>
      </c>
      <c r="SAG118" s="80" t="str">
        <f t="shared" si="304"/>
        <v/>
      </c>
      <c r="SAH118" s="80" t="str">
        <f t="shared" si="304"/>
        <v/>
      </c>
      <c r="SAI118" s="80" t="str">
        <f t="shared" si="304"/>
        <v/>
      </c>
      <c r="SAJ118" s="80" t="str">
        <f t="shared" si="304"/>
        <v/>
      </c>
      <c r="SAK118" s="80" t="str">
        <f t="shared" si="304"/>
        <v/>
      </c>
      <c r="SAL118" s="80" t="str">
        <f t="shared" si="304"/>
        <v/>
      </c>
      <c r="SAM118" s="80" t="str">
        <f t="shared" si="304"/>
        <v/>
      </c>
      <c r="SAN118" s="80" t="str">
        <f t="shared" si="304"/>
        <v/>
      </c>
      <c r="SAO118" s="80" t="str">
        <f t="shared" si="304"/>
        <v/>
      </c>
      <c r="SAP118" s="80" t="str">
        <f t="shared" si="304"/>
        <v/>
      </c>
      <c r="SAQ118" s="80" t="str">
        <f t="shared" si="304"/>
        <v/>
      </c>
      <c r="SAR118" s="80" t="str">
        <f t="shared" si="304"/>
        <v/>
      </c>
      <c r="SAS118" s="80" t="str">
        <f t="shared" si="304"/>
        <v/>
      </c>
      <c r="SAT118" s="80" t="str">
        <f t="shared" si="304"/>
        <v/>
      </c>
      <c r="SAU118" s="80" t="str">
        <f t="shared" si="304"/>
        <v/>
      </c>
      <c r="SAV118" s="80" t="str">
        <f t="shared" si="304"/>
        <v/>
      </c>
      <c r="SAW118" s="80" t="str">
        <f t="shared" si="304"/>
        <v/>
      </c>
      <c r="SAX118" s="80" t="str">
        <f t="shared" si="304"/>
        <v/>
      </c>
      <c r="SAY118" s="80" t="str">
        <f t="shared" si="304"/>
        <v/>
      </c>
      <c r="SAZ118" s="80" t="str">
        <f t="shared" si="304"/>
        <v/>
      </c>
      <c r="SBA118" s="80" t="str">
        <f t="shared" si="304"/>
        <v/>
      </c>
      <c r="SBB118" s="80" t="str">
        <f t="shared" si="304"/>
        <v/>
      </c>
      <c r="SBC118" s="80" t="str">
        <f t="shared" si="304"/>
        <v/>
      </c>
      <c r="SBD118" s="80" t="str">
        <f t="shared" si="304"/>
        <v/>
      </c>
      <c r="SBE118" s="80" t="str">
        <f t="shared" si="304"/>
        <v/>
      </c>
      <c r="SBF118" s="80" t="str">
        <f t="shared" si="304"/>
        <v/>
      </c>
      <c r="SBG118" s="80" t="str">
        <f t="shared" ref="SBG118:SDR118" si="305">IF(ISNUMBER(outYear),SBG69+SBG75+SBG81+SBG115,"")</f>
        <v/>
      </c>
      <c r="SBH118" s="80" t="str">
        <f t="shared" si="305"/>
        <v/>
      </c>
      <c r="SBI118" s="80" t="str">
        <f t="shared" si="305"/>
        <v/>
      </c>
      <c r="SBJ118" s="80" t="str">
        <f t="shared" si="305"/>
        <v/>
      </c>
      <c r="SBK118" s="80" t="str">
        <f t="shared" si="305"/>
        <v/>
      </c>
      <c r="SBL118" s="80" t="str">
        <f t="shared" si="305"/>
        <v/>
      </c>
      <c r="SBM118" s="80" t="str">
        <f t="shared" si="305"/>
        <v/>
      </c>
      <c r="SBN118" s="80" t="str">
        <f t="shared" si="305"/>
        <v/>
      </c>
      <c r="SBO118" s="80" t="str">
        <f t="shared" si="305"/>
        <v/>
      </c>
      <c r="SBP118" s="80" t="str">
        <f t="shared" si="305"/>
        <v/>
      </c>
      <c r="SBQ118" s="80" t="str">
        <f t="shared" si="305"/>
        <v/>
      </c>
      <c r="SBR118" s="80" t="str">
        <f t="shared" si="305"/>
        <v/>
      </c>
      <c r="SBS118" s="80" t="str">
        <f t="shared" si="305"/>
        <v/>
      </c>
      <c r="SBT118" s="80" t="str">
        <f t="shared" si="305"/>
        <v/>
      </c>
      <c r="SBU118" s="80" t="str">
        <f t="shared" si="305"/>
        <v/>
      </c>
      <c r="SBV118" s="80" t="str">
        <f t="shared" si="305"/>
        <v/>
      </c>
      <c r="SBW118" s="80" t="str">
        <f t="shared" si="305"/>
        <v/>
      </c>
      <c r="SBX118" s="80" t="str">
        <f t="shared" si="305"/>
        <v/>
      </c>
      <c r="SBY118" s="80" t="str">
        <f t="shared" si="305"/>
        <v/>
      </c>
      <c r="SBZ118" s="80" t="str">
        <f t="shared" si="305"/>
        <v/>
      </c>
      <c r="SCA118" s="80" t="str">
        <f t="shared" si="305"/>
        <v/>
      </c>
      <c r="SCB118" s="80" t="str">
        <f t="shared" si="305"/>
        <v/>
      </c>
      <c r="SCC118" s="80" t="str">
        <f t="shared" si="305"/>
        <v/>
      </c>
      <c r="SCD118" s="80" t="str">
        <f t="shared" si="305"/>
        <v/>
      </c>
      <c r="SCE118" s="80" t="str">
        <f t="shared" si="305"/>
        <v/>
      </c>
      <c r="SCF118" s="80" t="str">
        <f t="shared" si="305"/>
        <v/>
      </c>
      <c r="SCG118" s="80" t="str">
        <f t="shared" si="305"/>
        <v/>
      </c>
      <c r="SCH118" s="80" t="str">
        <f t="shared" si="305"/>
        <v/>
      </c>
      <c r="SCI118" s="80" t="str">
        <f t="shared" si="305"/>
        <v/>
      </c>
      <c r="SCJ118" s="80" t="str">
        <f t="shared" si="305"/>
        <v/>
      </c>
      <c r="SCK118" s="80" t="str">
        <f t="shared" si="305"/>
        <v/>
      </c>
      <c r="SCL118" s="80" t="str">
        <f t="shared" si="305"/>
        <v/>
      </c>
      <c r="SCM118" s="80" t="str">
        <f t="shared" si="305"/>
        <v/>
      </c>
      <c r="SCN118" s="80" t="str">
        <f t="shared" si="305"/>
        <v/>
      </c>
      <c r="SCO118" s="80" t="str">
        <f t="shared" si="305"/>
        <v/>
      </c>
      <c r="SCP118" s="80" t="str">
        <f t="shared" si="305"/>
        <v/>
      </c>
      <c r="SCQ118" s="80" t="str">
        <f t="shared" si="305"/>
        <v/>
      </c>
      <c r="SCR118" s="80" t="str">
        <f t="shared" si="305"/>
        <v/>
      </c>
      <c r="SCS118" s="80" t="str">
        <f t="shared" si="305"/>
        <v/>
      </c>
      <c r="SCT118" s="80" t="str">
        <f t="shared" si="305"/>
        <v/>
      </c>
      <c r="SCU118" s="80" t="str">
        <f t="shared" si="305"/>
        <v/>
      </c>
      <c r="SCV118" s="80" t="str">
        <f t="shared" si="305"/>
        <v/>
      </c>
      <c r="SCW118" s="80" t="str">
        <f t="shared" si="305"/>
        <v/>
      </c>
      <c r="SCX118" s="80" t="str">
        <f t="shared" si="305"/>
        <v/>
      </c>
      <c r="SCY118" s="80" t="str">
        <f t="shared" si="305"/>
        <v/>
      </c>
      <c r="SCZ118" s="80" t="str">
        <f t="shared" si="305"/>
        <v/>
      </c>
      <c r="SDA118" s="80" t="str">
        <f t="shared" si="305"/>
        <v/>
      </c>
      <c r="SDB118" s="80" t="str">
        <f t="shared" si="305"/>
        <v/>
      </c>
      <c r="SDC118" s="80" t="str">
        <f t="shared" si="305"/>
        <v/>
      </c>
      <c r="SDD118" s="80" t="str">
        <f t="shared" si="305"/>
        <v/>
      </c>
      <c r="SDE118" s="80" t="str">
        <f t="shared" si="305"/>
        <v/>
      </c>
      <c r="SDF118" s="80" t="str">
        <f t="shared" si="305"/>
        <v/>
      </c>
      <c r="SDG118" s="80" t="str">
        <f t="shared" si="305"/>
        <v/>
      </c>
      <c r="SDH118" s="80" t="str">
        <f t="shared" si="305"/>
        <v/>
      </c>
      <c r="SDI118" s="80" t="str">
        <f t="shared" si="305"/>
        <v/>
      </c>
      <c r="SDJ118" s="80" t="str">
        <f t="shared" si="305"/>
        <v/>
      </c>
      <c r="SDK118" s="80" t="str">
        <f t="shared" si="305"/>
        <v/>
      </c>
      <c r="SDL118" s="80" t="str">
        <f t="shared" si="305"/>
        <v/>
      </c>
      <c r="SDM118" s="80" t="str">
        <f t="shared" si="305"/>
        <v/>
      </c>
      <c r="SDN118" s="80" t="str">
        <f t="shared" si="305"/>
        <v/>
      </c>
      <c r="SDO118" s="80" t="str">
        <f t="shared" si="305"/>
        <v/>
      </c>
      <c r="SDP118" s="80" t="str">
        <f t="shared" si="305"/>
        <v/>
      </c>
      <c r="SDQ118" s="80" t="str">
        <f t="shared" si="305"/>
        <v/>
      </c>
      <c r="SDR118" s="80" t="str">
        <f t="shared" si="305"/>
        <v/>
      </c>
      <c r="SDS118" s="80" t="str">
        <f t="shared" ref="SDS118:SGD118" si="306">IF(ISNUMBER(outYear),SDS69+SDS75+SDS81+SDS115,"")</f>
        <v/>
      </c>
      <c r="SDT118" s="80" t="str">
        <f t="shared" si="306"/>
        <v/>
      </c>
      <c r="SDU118" s="80" t="str">
        <f t="shared" si="306"/>
        <v/>
      </c>
      <c r="SDV118" s="80" t="str">
        <f t="shared" si="306"/>
        <v/>
      </c>
      <c r="SDW118" s="80" t="str">
        <f t="shared" si="306"/>
        <v/>
      </c>
      <c r="SDX118" s="80" t="str">
        <f t="shared" si="306"/>
        <v/>
      </c>
      <c r="SDY118" s="80" t="str">
        <f t="shared" si="306"/>
        <v/>
      </c>
      <c r="SDZ118" s="80" t="str">
        <f t="shared" si="306"/>
        <v/>
      </c>
      <c r="SEA118" s="80" t="str">
        <f t="shared" si="306"/>
        <v/>
      </c>
      <c r="SEB118" s="80" t="str">
        <f t="shared" si="306"/>
        <v/>
      </c>
      <c r="SEC118" s="80" t="str">
        <f t="shared" si="306"/>
        <v/>
      </c>
      <c r="SED118" s="80" t="str">
        <f t="shared" si="306"/>
        <v/>
      </c>
      <c r="SEE118" s="80" t="str">
        <f t="shared" si="306"/>
        <v/>
      </c>
      <c r="SEF118" s="80" t="str">
        <f t="shared" si="306"/>
        <v/>
      </c>
      <c r="SEG118" s="80" t="str">
        <f t="shared" si="306"/>
        <v/>
      </c>
      <c r="SEH118" s="80" t="str">
        <f t="shared" si="306"/>
        <v/>
      </c>
      <c r="SEI118" s="80" t="str">
        <f t="shared" si="306"/>
        <v/>
      </c>
      <c r="SEJ118" s="80" t="str">
        <f t="shared" si="306"/>
        <v/>
      </c>
      <c r="SEK118" s="80" t="str">
        <f t="shared" si="306"/>
        <v/>
      </c>
      <c r="SEL118" s="80" t="str">
        <f t="shared" si="306"/>
        <v/>
      </c>
      <c r="SEM118" s="80" t="str">
        <f t="shared" si="306"/>
        <v/>
      </c>
      <c r="SEN118" s="80" t="str">
        <f t="shared" si="306"/>
        <v/>
      </c>
      <c r="SEO118" s="80" t="str">
        <f t="shared" si="306"/>
        <v/>
      </c>
      <c r="SEP118" s="80" t="str">
        <f t="shared" si="306"/>
        <v/>
      </c>
      <c r="SEQ118" s="80" t="str">
        <f t="shared" si="306"/>
        <v/>
      </c>
      <c r="SER118" s="80" t="str">
        <f t="shared" si="306"/>
        <v/>
      </c>
      <c r="SES118" s="80" t="str">
        <f t="shared" si="306"/>
        <v/>
      </c>
      <c r="SET118" s="80" t="str">
        <f t="shared" si="306"/>
        <v/>
      </c>
      <c r="SEU118" s="80" t="str">
        <f t="shared" si="306"/>
        <v/>
      </c>
      <c r="SEV118" s="80" t="str">
        <f t="shared" si="306"/>
        <v/>
      </c>
      <c r="SEW118" s="80" t="str">
        <f t="shared" si="306"/>
        <v/>
      </c>
      <c r="SEX118" s="80" t="str">
        <f t="shared" si="306"/>
        <v/>
      </c>
      <c r="SEY118" s="80" t="str">
        <f t="shared" si="306"/>
        <v/>
      </c>
      <c r="SEZ118" s="80" t="str">
        <f t="shared" si="306"/>
        <v/>
      </c>
      <c r="SFA118" s="80" t="str">
        <f t="shared" si="306"/>
        <v/>
      </c>
      <c r="SFB118" s="80" t="str">
        <f t="shared" si="306"/>
        <v/>
      </c>
      <c r="SFC118" s="80" t="str">
        <f t="shared" si="306"/>
        <v/>
      </c>
      <c r="SFD118" s="80" t="str">
        <f t="shared" si="306"/>
        <v/>
      </c>
      <c r="SFE118" s="80" t="str">
        <f t="shared" si="306"/>
        <v/>
      </c>
      <c r="SFF118" s="80" t="str">
        <f t="shared" si="306"/>
        <v/>
      </c>
      <c r="SFG118" s="80" t="str">
        <f t="shared" si="306"/>
        <v/>
      </c>
      <c r="SFH118" s="80" t="str">
        <f t="shared" si="306"/>
        <v/>
      </c>
      <c r="SFI118" s="80" t="str">
        <f t="shared" si="306"/>
        <v/>
      </c>
      <c r="SFJ118" s="80" t="str">
        <f t="shared" si="306"/>
        <v/>
      </c>
      <c r="SFK118" s="80" t="str">
        <f t="shared" si="306"/>
        <v/>
      </c>
      <c r="SFL118" s="80" t="str">
        <f t="shared" si="306"/>
        <v/>
      </c>
      <c r="SFM118" s="80" t="str">
        <f t="shared" si="306"/>
        <v/>
      </c>
      <c r="SFN118" s="80" t="str">
        <f t="shared" si="306"/>
        <v/>
      </c>
      <c r="SFO118" s="80" t="str">
        <f t="shared" si="306"/>
        <v/>
      </c>
      <c r="SFP118" s="80" t="str">
        <f t="shared" si="306"/>
        <v/>
      </c>
      <c r="SFQ118" s="80" t="str">
        <f t="shared" si="306"/>
        <v/>
      </c>
      <c r="SFR118" s="80" t="str">
        <f t="shared" si="306"/>
        <v/>
      </c>
      <c r="SFS118" s="80" t="str">
        <f t="shared" si="306"/>
        <v/>
      </c>
      <c r="SFT118" s="80" t="str">
        <f t="shared" si="306"/>
        <v/>
      </c>
      <c r="SFU118" s="80" t="str">
        <f t="shared" si="306"/>
        <v/>
      </c>
      <c r="SFV118" s="80" t="str">
        <f t="shared" si="306"/>
        <v/>
      </c>
      <c r="SFW118" s="80" t="str">
        <f t="shared" si="306"/>
        <v/>
      </c>
      <c r="SFX118" s="80" t="str">
        <f t="shared" si="306"/>
        <v/>
      </c>
      <c r="SFY118" s="80" t="str">
        <f t="shared" si="306"/>
        <v/>
      </c>
      <c r="SFZ118" s="80" t="str">
        <f t="shared" si="306"/>
        <v/>
      </c>
      <c r="SGA118" s="80" t="str">
        <f t="shared" si="306"/>
        <v/>
      </c>
      <c r="SGB118" s="80" t="str">
        <f t="shared" si="306"/>
        <v/>
      </c>
      <c r="SGC118" s="80" t="str">
        <f t="shared" si="306"/>
        <v/>
      </c>
      <c r="SGD118" s="80" t="str">
        <f t="shared" si="306"/>
        <v/>
      </c>
      <c r="SGE118" s="80" t="str">
        <f t="shared" ref="SGE118:SIP118" si="307">IF(ISNUMBER(outYear),SGE69+SGE75+SGE81+SGE115,"")</f>
        <v/>
      </c>
      <c r="SGF118" s="80" t="str">
        <f t="shared" si="307"/>
        <v/>
      </c>
      <c r="SGG118" s="80" t="str">
        <f t="shared" si="307"/>
        <v/>
      </c>
      <c r="SGH118" s="80" t="str">
        <f t="shared" si="307"/>
        <v/>
      </c>
      <c r="SGI118" s="80" t="str">
        <f t="shared" si="307"/>
        <v/>
      </c>
      <c r="SGJ118" s="80" t="str">
        <f t="shared" si="307"/>
        <v/>
      </c>
      <c r="SGK118" s="80" t="str">
        <f t="shared" si="307"/>
        <v/>
      </c>
      <c r="SGL118" s="80" t="str">
        <f t="shared" si="307"/>
        <v/>
      </c>
      <c r="SGM118" s="80" t="str">
        <f t="shared" si="307"/>
        <v/>
      </c>
      <c r="SGN118" s="80" t="str">
        <f t="shared" si="307"/>
        <v/>
      </c>
      <c r="SGO118" s="80" t="str">
        <f t="shared" si="307"/>
        <v/>
      </c>
      <c r="SGP118" s="80" t="str">
        <f t="shared" si="307"/>
        <v/>
      </c>
      <c r="SGQ118" s="80" t="str">
        <f t="shared" si="307"/>
        <v/>
      </c>
      <c r="SGR118" s="80" t="str">
        <f t="shared" si="307"/>
        <v/>
      </c>
      <c r="SGS118" s="80" t="str">
        <f t="shared" si="307"/>
        <v/>
      </c>
      <c r="SGT118" s="80" t="str">
        <f t="shared" si="307"/>
        <v/>
      </c>
      <c r="SGU118" s="80" t="str">
        <f t="shared" si="307"/>
        <v/>
      </c>
      <c r="SGV118" s="80" t="str">
        <f t="shared" si="307"/>
        <v/>
      </c>
      <c r="SGW118" s="80" t="str">
        <f t="shared" si="307"/>
        <v/>
      </c>
      <c r="SGX118" s="80" t="str">
        <f t="shared" si="307"/>
        <v/>
      </c>
      <c r="SGY118" s="80" t="str">
        <f t="shared" si="307"/>
        <v/>
      </c>
      <c r="SGZ118" s="80" t="str">
        <f t="shared" si="307"/>
        <v/>
      </c>
      <c r="SHA118" s="80" t="str">
        <f t="shared" si="307"/>
        <v/>
      </c>
      <c r="SHB118" s="80" t="str">
        <f t="shared" si="307"/>
        <v/>
      </c>
      <c r="SHC118" s="80" t="str">
        <f t="shared" si="307"/>
        <v/>
      </c>
      <c r="SHD118" s="80" t="str">
        <f t="shared" si="307"/>
        <v/>
      </c>
      <c r="SHE118" s="80" t="str">
        <f t="shared" si="307"/>
        <v/>
      </c>
      <c r="SHF118" s="80" t="str">
        <f t="shared" si="307"/>
        <v/>
      </c>
      <c r="SHG118" s="80" t="str">
        <f t="shared" si="307"/>
        <v/>
      </c>
      <c r="SHH118" s="80" t="str">
        <f t="shared" si="307"/>
        <v/>
      </c>
      <c r="SHI118" s="80" t="str">
        <f t="shared" si="307"/>
        <v/>
      </c>
      <c r="SHJ118" s="80" t="str">
        <f t="shared" si="307"/>
        <v/>
      </c>
      <c r="SHK118" s="80" t="str">
        <f t="shared" si="307"/>
        <v/>
      </c>
      <c r="SHL118" s="80" t="str">
        <f t="shared" si="307"/>
        <v/>
      </c>
      <c r="SHM118" s="80" t="str">
        <f t="shared" si="307"/>
        <v/>
      </c>
      <c r="SHN118" s="80" t="str">
        <f t="shared" si="307"/>
        <v/>
      </c>
      <c r="SHO118" s="80" t="str">
        <f t="shared" si="307"/>
        <v/>
      </c>
      <c r="SHP118" s="80" t="str">
        <f t="shared" si="307"/>
        <v/>
      </c>
      <c r="SHQ118" s="80" t="str">
        <f t="shared" si="307"/>
        <v/>
      </c>
      <c r="SHR118" s="80" t="str">
        <f t="shared" si="307"/>
        <v/>
      </c>
      <c r="SHS118" s="80" t="str">
        <f t="shared" si="307"/>
        <v/>
      </c>
      <c r="SHT118" s="80" t="str">
        <f t="shared" si="307"/>
        <v/>
      </c>
      <c r="SHU118" s="80" t="str">
        <f t="shared" si="307"/>
        <v/>
      </c>
      <c r="SHV118" s="80" t="str">
        <f t="shared" si="307"/>
        <v/>
      </c>
      <c r="SHW118" s="80" t="str">
        <f t="shared" si="307"/>
        <v/>
      </c>
      <c r="SHX118" s="80" t="str">
        <f t="shared" si="307"/>
        <v/>
      </c>
      <c r="SHY118" s="80" t="str">
        <f t="shared" si="307"/>
        <v/>
      </c>
      <c r="SHZ118" s="80" t="str">
        <f t="shared" si="307"/>
        <v/>
      </c>
      <c r="SIA118" s="80" t="str">
        <f t="shared" si="307"/>
        <v/>
      </c>
      <c r="SIB118" s="80" t="str">
        <f t="shared" si="307"/>
        <v/>
      </c>
      <c r="SIC118" s="80" t="str">
        <f t="shared" si="307"/>
        <v/>
      </c>
      <c r="SID118" s="80" t="str">
        <f t="shared" si="307"/>
        <v/>
      </c>
      <c r="SIE118" s="80" t="str">
        <f t="shared" si="307"/>
        <v/>
      </c>
      <c r="SIF118" s="80" t="str">
        <f t="shared" si="307"/>
        <v/>
      </c>
      <c r="SIG118" s="80" t="str">
        <f t="shared" si="307"/>
        <v/>
      </c>
      <c r="SIH118" s="80" t="str">
        <f t="shared" si="307"/>
        <v/>
      </c>
      <c r="SII118" s="80" t="str">
        <f t="shared" si="307"/>
        <v/>
      </c>
      <c r="SIJ118" s="80" t="str">
        <f t="shared" si="307"/>
        <v/>
      </c>
      <c r="SIK118" s="80" t="str">
        <f t="shared" si="307"/>
        <v/>
      </c>
      <c r="SIL118" s="80" t="str">
        <f t="shared" si="307"/>
        <v/>
      </c>
      <c r="SIM118" s="80" t="str">
        <f t="shared" si="307"/>
        <v/>
      </c>
      <c r="SIN118" s="80" t="str">
        <f t="shared" si="307"/>
        <v/>
      </c>
      <c r="SIO118" s="80" t="str">
        <f t="shared" si="307"/>
        <v/>
      </c>
      <c r="SIP118" s="80" t="str">
        <f t="shared" si="307"/>
        <v/>
      </c>
      <c r="SIQ118" s="80" t="str">
        <f t="shared" ref="SIQ118:SLB118" si="308">IF(ISNUMBER(outYear),SIQ69+SIQ75+SIQ81+SIQ115,"")</f>
        <v/>
      </c>
      <c r="SIR118" s="80" t="str">
        <f t="shared" si="308"/>
        <v/>
      </c>
      <c r="SIS118" s="80" t="str">
        <f t="shared" si="308"/>
        <v/>
      </c>
      <c r="SIT118" s="80" t="str">
        <f t="shared" si="308"/>
        <v/>
      </c>
      <c r="SIU118" s="80" t="str">
        <f t="shared" si="308"/>
        <v/>
      </c>
      <c r="SIV118" s="80" t="str">
        <f t="shared" si="308"/>
        <v/>
      </c>
      <c r="SIW118" s="80" t="str">
        <f t="shared" si="308"/>
        <v/>
      </c>
      <c r="SIX118" s="80" t="str">
        <f t="shared" si="308"/>
        <v/>
      </c>
      <c r="SIY118" s="80" t="str">
        <f t="shared" si="308"/>
        <v/>
      </c>
      <c r="SIZ118" s="80" t="str">
        <f t="shared" si="308"/>
        <v/>
      </c>
      <c r="SJA118" s="80" t="str">
        <f t="shared" si="308"/>
        <v/>
      </c>
      <c r="SJB118" s="80" t="str">
        <f t="shared" si="308"/>
        <v/>
      </c>
      <c r="SJC118" s="80" t="str">
        <f t="shared" si="308"/>
        <v/>
      </c>
      <c r="SJD118" s="80" t="str">
        <f t="shared" si="308"/>
        <v/>
      </c>
      <c r="SJE118" s="80" t="str">
        <f t="shared" si="308"/>
        <v/>
      </c>
      <c r="SJF118" s="80" t="str">
        <f t="shared" si="308"/>
        <v/>
      </c>
      <c r="SJG118" s="80" t="str">
        <f t="shared" si="308"/>
        <v/>
      </c>
      <c r="SJH118" s="80" t="str">
        <f t="shared" si="308"/>
        <v/>
      </c>
      <c r="SJI118" s="80" t="str">
        <f t="shared" si="308"/>
        <v/>
      </c>
      <c r="SJJ118" s="80" t="str">
        <f t="shared" si="308"/>
        <v/>
      </c>
      <c r="SJK118" s="80" t="str">
        <f t="shared" si="308"/>
        <v/>
      </c>
      <c r="SJL118" s="80" t="str">
        <f t="shared" si="308"/>
        <v/>
      </c>
      <c r="SJM118" s="80" t="str">
        <f t="shared" si="308"/>
        <v/>
      </c>
      <c r="SJN118" s="80" t="str">
        <f t="shared" si="308"/>
        <v/>
      </c>
      <c r="SJO118" s="80" t="str">
        <f t="shared" si="308"/>
        <v/>
      </c>
      <c r="SJP118" s="80" t="str">
        <f t="shared" si="308"/>
        <v/>
      </c>
      <c r="SJQ118" s="80" t="str">
        <f t="shared" si="308"/>
        <v/>
      </c>
      <c r="SJR118" s="80" t="str">
        <f t="shared" si="308"/>
        <v/>
      </c>
      <c r="SJS118" s="80" t="str">
        <f t="shared" si="308"/>
        <v/>
      </c>
      <c r="SJT118" s="80" t="str">
        <f t="shared" si="308"/>
        <v/>
      </c>
      <c r="SJU118" s="80" t="str">
        <f t="shared" si="308"/>
        <v/>
      </c>
      <c r="SJV118" s="80" t="str">
        <f t="shared" si="308"/>
        <v/>
      </c>
      <c r="SJW118" s="80" t="str">
        <f t="shared" si="308"/>
        <v/>
      </c>
      <c r="SJX118" s="80" t="str">
        <f t="shared" si="308"/>
        <v/>
      </c>
      <c r="SJY118" s="80" t="str">
        <f t="shared" si="308"/>
        <v/>
      </c>
      <c r="SJZ118" s="80" t="str">
        <f t="shared" si="308"/>
        <v/>
      </c>
      <c r="SKA118" s="80" t="str">
        <f t="shared" si="308"/>
        <v/>
      </c>
      <c r="SKB118" s="80" t="str">
        <f t="shared" si="308"/>
        <v/>
      </c>
      <c r="SKC118" s="80" t="str">
        <f t="shared" si="308"/>
        <v/>
      </c>
      <c r="SKD118" s="80" t="str">
        <f t="shared" si="308"/>
        <v/>
      </c>
      <c r="SKE118" s="80" t="str">
        <f t="shared" si="308"/>
        <v/>
      </c>
      <c r="SKF118" s="80" t="str">
        <f t="shared" si="308"/>
        <v/>
      </c>
      <c r="SKG118" s="80" t="str">
        <f t="shared" si="308"/>
        <v/>
      </c>
      <c r="SKH118" s="80" t="str">
        <f t="shared" si="308"/>
        <v/>
      </c>
      <c r="SKI118" s="80" t="str">
        <f t="shared" si="308"/>
        <v/>
      </c>
      <c r="SKJ118" s="80" t="str">
        <f t="shared" si="308"/>
        <v/>
      </c>
      <c r="SKK118" s="80" t="str">
        <f t="shared" si="308"/>
        <v/>
      </c>
      <c r="SKL118" s="80" t="str">
        <f t="shared" si="308"/>
        <v/>
      </c>
      <c r="SKM118" s="80" t="str">
        <f t="shared" si="308"/>
        <v/>
      </c>
      <c r="SKN118" s="80" t="str">
        <f t="shared" si="308"/>
        <v/>
      </c>
      <c r="SKO118" s="80" t="str">
        <f t="shared" si="308"/>
        <v/>
      </c>
      <c r="SKP118" s="80" t="str">
        <f t="shared" si="308"/>
        <v/>
      </c>
      <c r="SKQ118" s="80" t="str">
        <f t="shared" si="308"/>
        <v/>
      </c>
      <c r="SKR118" s="80" t="str">
        <f t="shared" si="308"/>
        <v/>
      </c>
      <c r="SKS118" s="80" t="str">
        <f t="shared" si="308"/>
        <v/>
      </c>
      <c r="SKT118" s="80" t="str">
        <f t="shared" si="308"/>
        <v/>
      </c>
      <c r="SKU118" s="80" t="str">
        <f t="shared" si="308"/>
        <v/>
      </c>
      <c r="SKV118" s="80" t="str">
        <f t="shared" si="308"/>
        <v/>
      </c>
      <c r="SKW118" s="80" t="str">
        <f t="shared" si="308"/>
        <v/>
      </c>
      <c r="SKX118" s="80" t="str">
        <f t="shared" si="308"/>
        <v/>
      </c>
      <c r="SKY118" s="80" t="str">
        <f t="shared" si="308"/>
        <v/>
      </c>
      <c r="SKZ118" s="80" t="str">
        <f t="shared" si="308"/>
        <v/>
      </c>
      <c r="SLA118" s="80" t="str">
        <f t="shared" si="308"/>
        <v/>
      </c>
      <c r="SLB118" s="80" t="str">
        <f t="shared" si="308"/>
        <v/>
      </c>
      <c r="SLC118" s="80" t="str">
        <f t="shared" ref="SLC118:SNN118" si="309">IF(ISNUMBER(outYear),SLC69+SLC75+SLC81+SLC115,"")</f>
        <v/>
      </c>
      <c r="SLD118" s="80" t="str">
        <f t="shared" si="309"/>
        <v/>
      </c>
      <c r="SLE118" s="80" t="str">
        <f t="shared" si="309"/>
        <v/>
      </c>
      <c r="SLF118" s="80" t="str">
        <f t="shared" si="309"/>
        <v/>
      </c>
      <c r="SLG118" s="80" t="str">
        <f t="shared" si="309"/>
        <v/>
      </c>
      <c r="SLH118" s="80" t="str">
        <f t="shared" si="309"/>
        <v/>
      </c>
      <c r="SLI118" s="80" t="str">
        <f t="shared" si="309"/>
        <v/>
      </c>
      <c r="SLJ118" s="80" t="str">
        <f t="shared" si="309"/>
        <v/>
      </c>
      <c r="SLK118" s="80" t="str">
        <f t="shared" si="309"/>
        <v/>
      </c>
      <c r="SLL118" s="80" t="str">
        <f t="shared" si="309"/>
        <v/>
      </c>
      <c r="SLM118" s="80" t="str">
        <f t="shared" si="309"/>
        <v/>
      </c>
      <c r="SLN118" s="80" t="str">
        <f t="shared" si="309"/>
        <v/>
      </c>
      <c r="SLO118" s="80" t="str">
        <f t="shared" si="309"/>
        <v/>
      </c>
      <c r="SLP118" s="80" t="str">
        <f t="shared" si="309"/>
        <v/>
      </c>
      <c r="SLQ118" s="80" t="str">
        <f t="shared" si="309"/>
        <v/>
      </c>
      <c r="SLR118" s="80" t="str">
        <f t="shared" si="309"/>
        <v/>
      </c>
      <c r="SLS118" s="80" t="str">
        <f t="shared" si="309"/>
        <v/>
      </c>
      <c r="SLT118" s="80" t="str">
        <f t="shared" si="309"/>
        <v/>
      </c>
      <c r="SLU118" s="80" t="str">
        <f t="shared" si="309"/>
        <v/>
      </c>
      <c r="SLV118" s="80" t="str">
        <f t="shared" si="309"/>
        <v/>
      </c>
      <c r="SLW118" s="80" t="str">
        <f t="shared" si="309"/>
        <v/>
      </c>
      <c r="SLX118" s="80" t="str">
        <f t="shared" si="309"/>
        <v/>
      </c>
      <c r="SLY118" s="80" t="str">
        <f t="shared" si="309"/>
        <v/>
      </c>
      <c r="SLZ118" s="80" t="str">
        <f t="shared" si="309"/>
        <v/>
      </c>
      <c r="SMA118" s="80" t="str">
        <f t="shared" si="309"/>
        <v/>
      </c>
      <c r="SMB118" s="80" t="str">
        <f t="shared" si="309"/>
        <v/>
      </c>
      <c r="SMC118" s="80" t="str">
        <f t="shared" si="309"/>
        <v/>
      </c>
      <c r="SMD118" s="80" t="str">
        <f t="shared" si="309"/>
        <v/>
      </c>
      <c r="SME118" s="80" t="str">
        <f t="shared" si="309"/>
        <v/>
      </c>
      <c r="SMF118" s="80" t="str">
        <f t="shared" si="309"/>
        <v/>
      </c>
      <c r="SMG118" s="80" t="str">
        <f t="shared" si="309"/>
        <v/>
      </c>
      <c r="SMH118" s="80" t="str">
        <f t="shared" si="309"/>
        <v/>
      </c>
      <c r="SMI118" s="80" t="str">
        <f t="shared" si="309"/>
        <v/>
      </c>
      <c r="SMJ118" s="80" t="str">
        <f t="shared" si="309"/>
        <v/>
      </c>
      <c r="SMK118" s="80" t="str">
        <f t="shared" si="309"/>
        <v/>
      </c>
      <c r="SML118" s="80" t="str">
        <f t="shared" si="309"/>
        <v/>
      </c>
      <c r="SMM118" s="80" t="str">
        <f t="shared" si="309"/>
        <v/>
      </c>
      <c r="SMN118" s="80" t="str">
        <f t="shared" si="309"/>
        <v/>
      </c>
      <c r="SMO118" s="80" t="str">
        <f t="shared" si="309"/>
        <v/>
      </c>
      <c r="SMP118" s="80" t="str">
        <f t="shared" si="309"/>
        <v/>
      </c>
      <c r="SMQ118" s="80" t="str">
        <f t="shared" si="309"/>
        <v/>
      </c>
      <c r="SMR118" s="80" t="str">
        <f t="shared" si="309"/>
        <v/>
      </c>
      <c r="SMS118" s="80" t="str">
        <f t="shared" si="309"/>
        <v/>
      </c>
      <c r="SMT118" s="80" t="str">
        <f t="shared" si="309"/>
        <v/>
      </c>
      <c r="SMU118" s="80" t="str">
        <f t="shared" si="309"/>
        <v/>
      </c>
      <c r="SMV118" s="80" t="str">
        <f t="shared" si="309"/>
        <v/>
      </c>
      <c r="SMW118" s="80" t="str">
        <f t="shared" si="309"/>
        <v/>
      </c>
      <c r="SMX118" s="80" t="str">
        <f t="shared" si="309"/>
        <v/>
      </c>
      <c r="SMY118" s="80" t="str">
        <f t="shared" si="309"/>
        <v/>
      </c>
      <c r="SMZ118" s="80" t="str">
        <f t="shared" si="309"/>
        <v/>
      </c>
      <c r="SNA118" s="80" t="str">
        <f t="shared" si="309"/>
        <v/>
      </c>
      <c r="SNB118" s="80" t="str">
        <f t="shared" si="309"/>
        <v/>
      </c>
      <c r="SNC118" s="80" t="str">
        <f t="shared" si="309"/>
        <v/>
      </c>
      <c r="SND118" s="80" t="str">
        <f t="shared" si="309"/>
        <v/>
      </c>
      <c r="SNE118" s="80" t="str">
        <f t="shared" si="309"/>
        <v/>
      </c>
      <c r="SNF118" s="80" t="str">
        <f t="shared" si="309"/>
        <v/>
      </c>
      <c r="SNG118" s="80" t="str">
        <f t="shared" si="309"/>
        <v/>
      </c>
      <c r="SNH118" s="80" t="str">
        <f t="shared" si="309"/>
        <v/>
      </c>
      <c r="SNI118" s="80" t="str">
        <f t="shared" si="309"/>
        <v/>
      </c>
      <c r="SNJ118" s="80" t="str">
        <f t="shared" si="309"/>
        <v/>
      </c>
      <c r="SNK118" s="80" t="str">
        <f t="shared" si="309"/>
        <v/>
      </c>
      <c r="SNL118" s="80" t="str">
        <f t="shared" si="309"/>
        <v/>
      </c>
      <c r="SNM118" s="80" t="str">
        <f t="shared" si="309"/>
        <v/>
      </c>
      <c r="SNN118" s="80" t="str">
        <f t="shared" si="309"/>
        <v/>
      </c>
      <c r="SNO118" s="80" t="str">
        <f t="shared" ref="SNO118:SPZ118" si="310">IF(ISNUMBER(outYear),SNO69+SNO75+SNO81+SNO115,"")</f>
        <v/>
      </c>
      <c r="SNP118" s="80" t="str">
        <f t="shared" si="310"/>
        <v/>
      </c>
      <c r="SNQ118" s="80" t="str">
        <f t="shared" si="310"/>
        <v/>
      </c>
      <c r="SNR118" s="80" t="str">
        <f t="shared" si="310"/>
        <v/>
      </c>
      <c r="SNS118" s="80" t="str">
        <f t="shared" si="310"/>
        <v/>
      </c>
      <c r="SNT118" s="80" t="str">
        <f t="shared" si="310"/>
        <v/>
      </c>
      <c r="SNU118" s="80" t="str">
        <f t="shared" si="310"/>
        <v/>
      </c>
      <c r="SNV118" s="80" t="str">
        <f t="shared" si="310"/>
        <v/>
      </c>
      <c r="SNW118" s="80" t="str">
        <f t="shared" si="310"/>
        <v/>
      </c>
      <c r="SNX118" s="80" t="str">
        <f t="shared" si="310"/>
        <v/>
      </c>
      <c r="SNY118" s="80" t="str">
        <f t="shared" si="310"/>
        <v/>
      </c>
      <c r="SNZ118" s="80" t="str">
        <f t="shared" si="310"/>
        <v/>
      </c>
      <c r="SOA118" s="80" t="str">
        <f t="shared" si="310"/>
        <v/>
      </c>
      <c r="SOB118" s="80" t="str">
        <f t="shared" si="310"/>
        <v/>
      </c>
      <c r="SOC118" s="80" t="str">
        <f t="shared" si="310"/>
        <v/>
      </c>
      <c r="SOD118" s="80" t="str">
        <f t="shared" si="310"/>
        <v/>
      </c>
      <c r="SOE118" s="80" t="str">
        <f t="shared" si="310"/>
        <v/>
      </c>
      <c r="SOF118" s="80" t="str">
        <f t="shared" si="310"/>
        <v/>
      </c>
      <c r="SOG118" s="80" t="str">
        <f t="shared" si="310"/>
        <v/>
      </c>
      <c r="SOH118" s="80" t="str">
        <f t="shared" si="310"/>
        <v/>
      </c>
      <c r="SOI118" s="80" t="str">
        <f t="shared" si="310"/>
        <v/>
      </c>
      <c r="SOJ118" s="80" t="str">
        <f t="shared" si="310"/>
        <v/>
      </c>
      <c r="SOK118" s="80" t="str">
        <f t="shared" si="310"/>
        <v/>
      </c>
      <c r="SOL118" s="80" t="str">
        <f t="shared" si="310"/>
        <v/>
      </c>
      <c r="SOM118" s="80" t="str">
        <f t="shared" si="310"/>
        <v/>
      </c>
      <c r="SON118" s="80" t="str">
        <f t="shared" si="310"/>
        <v/>
      </c>
      <c r="SOO118" s="80" t="str">
        <f t="shared" si="310"/>
        <v/>
      </c>
      <c r="SOP118" s="80" t="str">
        <f t="shared" si="310"/>
        <v/>
      </c>
      <c r="SOQ118" s="80" t="str">
        <f t="shared" si="310"/>
        <v/>
      </c>
      <c r="SOR118" s="80" t="str">
        <f t="shared" si="310"/>
        <v/>
      </c>
      <c r="SOS118" s="80" t="str">
        <f t="shared" si="310"/>
        <v/>
      </c>
      <c r="SOT118" s="80" t="str">
        <f t="shared" si="310"/>
        <v/>
      </c>
      <c r="SOU118" s="80" t="str">
        <f t="shared" si="310"/>
        <v/>
      </c>
      <c r="SOV118" s="80" t="str">
        <f t="shared" si="310"/>
        <v/>
      </c>
      <c r="SOW118" s="80" t="str">
        <f t="shared" si="310"/>
        <v/>
      </c>
      <c r="SOX118" s="80" t="str">
        <f t="shared" si="310"/>
        <v/>
      </c>
      <c r="SOY118" s="80" t="str">
        <f t="shared" si="310"/>
        <v/>
      </c>
      <c r="SOZ118" s="80" t="str">
        <f t="shared" si="310"/>
        <v/>
      </c>
      <c r="SPA118" s="80" t="str">
        <f t="shared" si="310"/>
        <v/>
      </c>
      <c r="SPB118" s="80" t="str">
        <f t="shared" si="310"/>
        <v/>
      </c>
      <c r="SPC118" s="80" t="str">
        <f t="shared" si="310"/>
        <v/>
      </c>
      <c r="SPD118" s="80" t="str">
        <f t="shared" si="310"/>
        <v/>
      </c>
      <c r="SPE118" s="80" t="str">
        <f t="shared" si="310"/>
        <v/>
      </c>
      <c r="SPF118" s="80" t="str">
        <f t="shared" si="310"/>
        <v/>
      </c>
      <c r="SPG118" s="80" t="str">
        <f t="shared" si="310"/>
        <v/>
      </c>
      <c r="SPH118" s="80" t="str">
        <f t="shared" si="310"/>
        <v/>
      </c>
      <c r="SPI118" s="80" t="str">
        <f t="shared" si="310"/>
        <v/>
      </c>
      <c r="SPJ118" s="80" t="str">
        <f t="shared" si="310"/>
        <v/>
      </c>
      <c r="SPK118" s="80" t="str">
        <f t="shared" si="310"/>
        <v/>
      </c>
      <c r="SPL118" s="80" t="str">
        <f t="shared" si="310"/>
        <v/>
      </c>
      <c r="SPM118" s="80" t="str">
        <f t="shared" si="310"/>
        <v/>
      </c>
      <c r="SPN118" s="80" t="str">
        <f t="shared" si="310"/>
        <v/>
      </c>
      <c r="SPO118" s="80" t="str">
        <f t="shared" si="310"/>
        <v/>
      </c>
      <c r="SPP118" s="80" t="str">
        <f t="shared" si="310"/>
        <v/>
      </c>
      <c r="SPQ118" s="80" t="str">
        <f t="shared" si="310"/>
        <v/>
      </c>
      <c r="SPR118" s="80" t="str">
        <f t="shared" si="310"/>
        <v/>
      </c>
      <c r="SPS118" s="80" t="str">
        <f t="shared" si="310"/>
        <v/>
      </c>
      <c r="SPT118" s="80" t="str">
        <f t="shared" si="310"/>
        <v/>
      </c>
      <c r="SPU118" s="80" t="str">
        <f t="shared" si="310"/>
        <v/>
      </c>
      <c r="SPV118" s="80" t="str">
        <f t="shared" si="310"/>
        <v/>
      </c>
      <c r="SPW118" s="80" t="str">
        <f t="shared" si="310"/>
        <v/>
      </c>
      <c r="SPX118" s="80" t="str">
        <f t="shared" si="310"/>
        <v/>
      </c>
      <c r="SPY118" s="80" t="str">
        <f t="shared" si="310"/>
        <v/>
      </c>
      <c r="SPZ118" s="80" t="str">
        <f t="shared" si="310"/>
        <v/>
      </c>
      <c r="SQA118" s="80" t="str">
        <f t="shared" ref="SQA118:SSL118" si="311">IF(ISNUMBER(outYear),SQA69+SQA75+SQA81+SQA115,"")</f>
        <v/>
      </c>
      <c r="SQB118" s="80" t="str">
        <f t="shared" si="311"/>
        <v/>
      </c>
      <c r="SQC118" s="80" t="str">
        <f t="shared" si="311"/>
        <v/>
      </c>
      <c r="SQD118" s="80" t="str">
        <f t="shared" si="311"/>
        <v/>
      </c>
      <c r="SQE118" s="80" t="str">
        <f t="shared" si="311"/>
        <v/>
      </c>
      <c r="SQF118" s="80" t="str">
        <f t="shared" si="311"/>
        <v/>
      </c>
      <c r="SQG118" s="80" t="str">
        <f t="shared" si="311"/>
        <v/>
      </c>
      <c r="SQH118" s="80" t="str">
        <f t="shared" si="311"/>
        <v/>
      </c>
      <c r="SQI118" s="80" t="str">
        <f t="shared" si="311"/>
        <v/>
      </c>
      <c r="SQJ118" s="80" t="str">
        <f t="shared" si="311"/>
        <v/>
      </c>
      <c r="SQK118" s="80" t="str">
        <f t="shared" si="311"/>
        <v/>
      </c>
      <c r="SQL118" s="80" t="str">
        <f t="shared" si="311"/>
        <v/>
      </c>
      <c r="SQM118" s="80" t="str">
        <f t="shared" si="311"/>
        <v/>
      </c>
      <c r="SQN118" s="80" t="str">
        <f t="shared" si="311"/>
        <v/>
      </c>
      <c r="SQO118" s="80" t="str">
        <f t="shared" si="311"/>
        <v/>
      </c>
      <c r="SQP118" s="80" t="str">
        <f t="shared" si="311"/>
        <v/>
      </c>
      <c r="SQQ118" s="80" t="str">
        <f t="shared" si="311"/>
        <v/>
      </c>
      <c r="SQR118" s="80" t="str">
        <f t="shared" si="311"/>
        <v/>
      </c>
      <c r="SQS118" s="80" t="str">
        <f t="shared" si="311"/>
        <v/>
      </c>
      <c r="SQT118" s="80" t="str">
        <f t="shared" si="311"/>
        <v/>
      </c>
      <c r="SQU118" s="80" t="str">
        <f t="shared" si="311"/>
        <v/>
      </c>
      <c r="SQV118" s="80" t="str">
        <f t="shared" si="311"/>
        <v/>
      </c>
      <c r="SQW118" s="80" t="str">
        <f t="shared" si="311"/>
        <v/>
      </c>
      <c r="SQX118" s="80" t="str">
        <f t="shared" si="311"/>
        <v/>
      </c>
      <c r="SQY118" s="80" t="str">
        <f t="shared" si="311"/>
        <v/>
      </c>
      <c r="SQZ118" s="80" t="str">
        <f t="shared" si="311"/>
        <v/>
      </c>
      <c r="SRA118" s="80" t="str">
        <f t="shared" si="311"/>
        <v/>
      </c>
      <c r="SRB118" s="80" t="str">
        <f t="shared" si="311"/>
        <v/>
      </c>
      <c r="SRC118" s="80" t="str">
        <f t="shared" si="311"/>
        <v/>
      </c>
      <c r="SRD118" s="80" t="str">
        <f t="shared" si="311"/>
        <v/>
      </c>
      <c r="SRE118" s="80" t="str">
        <f t="shared" si="311"/>
        <v/>
      </c>
      <c r="SRF118" s="80" t="str">
        <f t="shared" si="311"/>
        <v/>
      </c>
      <c r="SRG118" s="80" t="str">
        <f t="shared" si="311"/>
        <v/>
      </c>
      <c r="SRH118" s="80" t="str">
        <f t="shared" si="311"/>
        <v/>
      </c>
      <c r="SRI118" s="80" t="str">
        <f t="shared" si="311"/>
        <v/>
      </c>
      <c r="SRJ118" s="80" t="str">
        <f t="shared" si="311"/>
        <v/>
      </c>
      <c r="SRK118" s="80" t="str">
        <f t="shared" si="311"/>
        <v/>
      </c>
      <c r="SRL118" s="80" t="str">
        <f t="shared" si="311"/>
        <v/>
      </c>
      <c r="SRM118" s="80" t="str">
        <f t="shared" si="311"/>
        <v/>
      </c>
      <c r="SRN118" s="80" t="str">
        <f t="shared" si="311"/>
        <v/>
      </c>
      <c r="SRO118" s="80" t="str">
        <f t="shared" si="311"/>
        <v/>
      </c>
      <c r="SRP118" s="80" t="str">
        <f t="shared" si="311"/>
        <v/>
      </c>
      <c r="SRQ118" s="80" t="str">
        <f t="shared" si="311"/>
        <v/>
      </c>
      <c r="SRR118" s="80" t="str">
        <f t="shared" si="311"/>
        <v/>
      </c>
      <c r="SRS118" s="80" t="str">
        <f t="shared" si="311"/>
        <v/>
      </c>
      <c r="SRT118" s="80" t="str">
        <f t="shared" si="311"/>
        <v/>
      </c>
      <c r="SRU118" s="80" t="str">
        <f t="shared" si="311"/>
        <v/>
      </c>
      <c r="SRV118" s="80" t="str">
        <f t="shared" si="311"/>
        <v/>
      </c>
      <c r="SRW118" s="80" t="str">
        <f t="shared" si="311"/>
        <v/>
      </c>
      <c r="SRX118" s="80" t="str">
        <f t="shared" si="311"/>
        <v/>
      </c>
      <c r="SRY118" s="80" t="str">
        <f t="shared" si="311"/>
        <v/>
      </c>
      <c r="SRZ118" s="80" t="str">
        <f t="shared" si="311"/>
        <v/>
      </c>
      <c r="SSA118" s="80" t="str">
        <f t="shared" si="311"/>
        <v/>
      </c>
      <c r="SSB118" s="80" t="str">
        <f t="shared" si="311"/>
        <v/>
      </c>
      <c r="SSC118" s="80" t="str">
        <f t="shared" si="311"/>
        <v/>
      </c>
      <c r="SSD118" s="80" t="str">
        <f t="shared" si="311"/>
        <v/>
      </c>
      <c r="SSE118" s="80" t="str">
        <f t="shared" si="311"/>
        <v/>
      </c>
      <c r="SSF118" s="80" t="str">
        <f t="shared" si="311"/>
        <v/>
      </c>
      <c r="SSG118" s="80" t="str">
        <f t="shared" si="311"/>
        <v/>
      </c>
      <c r="SSH118" s="80" t="str">
        <f t="shared" si="311"/>
        <v/>
      </c>
      <c r="SSI118" s="80" t="str">
        <f t="shared" si="311"/>
        <v/>
      </c>
      <c r="SSJ118" s="80" t="str">
        <f t="shared" si="311"/>
        <v/>
      </c>
      <c r="SSK118" s="80" t="str">
        <f t="shared" si="311"/>
        <v/>
      </c>
      <c r="SSL118" s="80" t="str">
        <f t="shared" si="311"/>
        <v/>
      </c>
      <c r="SSM118" s="80" t="str">
        <f t="shared" ref="SSM118:SUX118" si="312">IF(ISNUMBER(outYear),SSM69+SSM75+SSM81+SSM115,"")</f>
        <v/>
      </c>
      <c r="SSN118" s="80" t="str">
        <f t="shared" si="312"/>
        <v/>
      </c>
      <c r="SSO118" s="80" t="str">
        <f t="shared" si="312"/>
        <v/>
      </c>
      <c r="SSP118" s="80" t="str">
        <f t="shared" si="312"/>
        <v/>
      </c>
      <c r="SSQ118" s="80" t="str">
        <f t="shared" si="312"/>
        <v/>
      </c>
      <c r="SSR118" s="80" t="str">
        <f t="shared" si="312"/>
        <v/>
      </c>
      <c r="SSS118" s="80" t="str">
        <f t="shared" si="312"/>
        <v/>
      </c>
      <c r="SST118" s="80" t="str">
        <f t="shared" si="312"/>
        <v/>
      </c>
      <c r="SSU118" s="80" t="str">
        <f t="shared" si="312"/>
        <v/>
      </c>
      <c r="SSV118" s="80" t="str">
        <f t="shared" si="312"/>
        <v/>
      </c>
      <c r="SSW118" s="80" t="str">
        <f t="shared" si="312"/>
        <v/>
      </c>
      <c r="SSX118" s="80" t="str">
        <f t="shared" si="312"/>
        <v/>
      </c>
      <c r="SSY118" s="80" t="str">
        <f t="shared" si="312"/>
        <v/>
      </c>
      <c r="SSZ118" s="80" t="str">
        <f t="shared" si="312"/>
        <v/>
      </c>
      <c r="STA118" s="80" t="str">
        <f t="shared" si="312"/>
        <v/>
      </c>
      <c r="STB118" s="80" t="str">
        <f t="shared" si="312"/>
        <v/>
      </c>
      <c r="STC118" s="80" t="str">
        <f t="shared" si="312"/>
        <v/>
      </c>
      <c r="STD118" s="80" t="str">
        <f t="shared" si="312"/>
        <v/>
      </c>
      <c r="STE118" s="80" t="str">
        <f t="shared" si="312"/>
        <v/>
      </c>
      <c r="STF118" s="80" t="str">
        <f t="shared" si="312"/>
        <v/>
      </c>
      <c r="STG118" s="80" t="str">
        <f t="shared" si="312"/>
        <v/>
      </c>
      <c r="STH118" s="80" t="str">
        <f t="shared" si="312"/>
        <v/>
      </c>
      <c r="STI118" s="80" t="str">
        <f t="shared" si="312"/>
        <v/>
      </c>
      <c r="STJ118" s="80" t="str">
        <f t="shared" si="312"/>
        <v/>
      </c>
      <c r="STK118" s="80" t="str">
        <f t="shared" si="312"/>
        <v/>
      </c>
      <c r="STL118" s="80" t="str">
        <f t="shared" si="312"/>
        <v/>
      </c>
      <c r="STM118" s="80" t="str">
        <f t="shared" si="312"/>
        <v/>
      </c>
      <c r="STN118" s="80" t="str">
        <f t="shared" si="312"/>
        <v/>
      </c>
      <c r="STO118" s="80" t="str">
        <f t="shared" si="312"/>
        <v/>
      </c>
      <c r="STP118" s="80" t="str">
        <f t="shared" si="312"/>
        <v/>
      </c>
      <c r="STQ118" s="80" t="str">
        <f t="shared" si="312"/>
        <v/>
      </c>
      <c r="STR118" s="80" t="str">
        <f t="shared" si="312"/>
        <v/>
      </c>
      <c r="STS118" s="80" t="str">
        <f t="shared" si="312"/>
        <v/>
      </c>
      <c r="STT118" s="80" t="str">
        <f t="shared" si="312"/>
        <v/>
      </c>
      <c r="STU118" s="80" t="str">
        <f t="shared" si="312"/>
        <v/>
      </c>
      <c r="STV118" s="80" t="str">
        <f t="shared" si="312"/>
        <v/>
      </c>
      <c r="STW118" s="80" t="str">
        <f t="shared" si="312"/>
        <v/>
      </c>
      <c r="STX118" s="80" t="str">
        <f t="shared" si="312"/>
        <v/>
      </c>
      <c r="STY118" s="80" t="str">
        <f t="shared" si="312"/>
        <v/>
      </c>
      <c r="STZ118" s="80" t="str">
        <f t="shared" si="312"/>
        <v/>
      </c>
      <c r="SUA118" s="80" t="str">
        <f t="shared" si="312"/>
        <v/>
      </c>
      <c r="SUB118" s="80" t="str">
        <f t="shared" si="312"/>
        <v/>
      </c>
      <c r="SUC118" s="80" t="str">
        <f t="shared" si="312"/>
        <v/>
      </c>
      <c r="SUD118" s="80" t="str">
        <f t="shared" si="312"/>
        <v/>
      </c>
      <c r="SUE118" s="80" t="str">
        <f t="shared" si="312"/>
        <v/>
      </c>
      <c r="SUF118" s="80" t="str">
        <f t="shared" si="312"/>
        <v/>
      </c>
      <c r="SUG118" s="80" t="str">
        <f t="shared" si="312"/>
        <v/>
      </c>
      <c r="SUH118" s="80" t="str">
        <f t="shared" si="312"/>
        <v/>
      </c>
      <c r="SUI118" s="80" t="str">
        <f t="shared" si="312"/>
        <v/>
      </c>
      <c r="SUJ118" s="80" t="str">
        <f t="shared" si="312"/>
        <v/>
      </c>
      <c r="SUK118" s="80" t="str">
        <f t="shared" si="312"/>
        <v/>
      </c>
      <c r="SUL118" s="80" t="str">
        <f t="shared" si="312"/>
        <v/>
      </c>
      <c r="SUM118" s="80" t="str">
        <f t="shared" si="312"/>
        <v/>
      </c>
      <c r="SUN118" s="80" t="str">
        <f t="shared" si="312"/>
        <v/>
      </c>
      <c r="SUO118" s="80" t="str">
        <f t="shared" si="312"/>
        <v/>
      </c>
      <c r="SUP118" s="80" t="str">
        <f t="shared" si="312"/>
        <v/>
      </c>
      <c r="SUQ118" s="80" t="str">
        <f t="shared" si="312"/>
        <v/>
      </c>
      <c r="SUR118" s="80" t="str">
        <f t="shared" si="312"/>
        <v/>
      </c>
      <c r="SUS118" s="80" t="str">
        <f t="shared" si="312"/>
        <v/>
      </c>
      <c r="SUT118" s="80" t="str">
        <f t="shared" si="312"/>
        <v/>
      </c>
      <c r="SUU118" s="80" t="str">
        <f t="shared" si="312"/>
        <v/>
      </c>
      <c r="SUV118" s="80" t="str">
        <f t="shared" si="312"/>
        <v/>
      </c>
      <c r="SUW118" s="80" t="str">
        <f t="shared" si="312"/>
        <v/>
      </c>
      <c r="SUX118" s="80" t="str">
        <f t="shared" si="312"/>
        <v/>
      </c>
      <c r="SUY118" s="80" t="str">
        <f t="shared" ref="SUY118:SXJ118" si="313">IF(ISNUMBER(outYear),SUY69+SUY75+SUY81+SUY115,"")</f>
        <v/>
      </c>
      <c r="SUZ118" s="80" t="str">
        <f t="shared" si="313"/>
        <v/>
      </c>
      <c r="SVA118" s="80" t="str">
        <f t="shared" si="313"/>
        <v/>
      </c>
      <c r="SVB118" s="80" t="str">
        <f t="shared" si="313"/>
        <v/>
      </c>
      <c r="SVC118" s="80" t="str">
        <f t="shared" si="313"/>
        <v/>
      </c>
      <c r="SVD118" s="80" t="str">
        <f t="shared" si="313"/>
        <v/>
      </c>
      <c r="SVE118" s="80" t="str">
        <f t="shared" si="313"/>
        <v/>
      </c>
      <c r="SVF118" s="80" t="str">
        <f t="shared" si="313"/>
        <v/>
      </c>
      <c r="SVG118" s="80" t="str">
        <f t="shared" si="313"/>
        <v/>
      </c>
      <c r="SVH118" s="80" t="str">
        <f t="shared" si="313"/>
        <v/>
      </c>
      <c r="SVI118" s="80" t="str">
        <f t="shared" si="313"/>
        <v/>
      </c>
      <c r="SVJ118" s="80" t="str">
        <f t="shared" si="313"/>
        <v/>
      </c>
      <c r="SVK118" s="80" t="str">
        <f t="shared" si="313"/>
        <v/>
      </c>
      <c r="SVL118" s="80" t="str">
        <f t="shared" si="313"/>
        <v/>
      </c>
      <c r="SVM118" s="80" t="str">
        <f t="shared" si="313"/>
        <v/>
      </c>
      <c r="SVN118" s="80" t="str">
        <f t="shared" si="313"/>
        <v/>
      </c>
      <c r="SVO118" s="80" t="str">
        <f t="shared" si="313"/>
        <v/>
      </c>
      <c r="SVP118" s="80" t="str">
        <f t="shared" si="313"/>
        <v/>
      </c>
      <c r="SVQ118" s="80" t="str">
        <f t="shared" si="313"/>
        <v/>
      </c>
      <c r="SVR118" s="80" t="str">
        <f t="shared" si="313"/>
        <v/>
      </c>
      <c r="SVS118" s="80" t="str">
        <f t="shared" si="313"/>
        <v/>
      </c>
      <c r="SVT118" s="80" t="str">
        <f t="shared" si="313"/>
        <v/>
      </c>
      <c r="SVU118" s="80" t="str">
        <f t="shared" si="313"/>
        <v/>
      </c>
      <c r="SVV118" s="80" t="str">
        <f t="shared" si="313"/>
        <v/>
      </c>
      <c r="SVW118" s="80" t="str">
        <f t="shared" si="313"/>
        <v/>
      </c>
      <c r="SVX118" s="80" t="str">
        <f t="shared" si="313"/>
        <v/>
      </c>
      <c r="SVY118" s="80" t="str">
        <f t="shared" si="313"/>
        <v/>
      </c>
      <c r="SVZ118" s="80" t="str">
        <f t="shared" si="313"/>
        <v/>
      </c>
      <c r="SWA118" s="80" t="str">
        <f t="shared" si="313"/>
        <v/>
      </c>
      <c r="SWB118" s="80" t="str">
        <f t="shared" si="313"/>
        <v/>
      </c>
      <c r="SWC118" s="80" t="str">
        <f t="shared" si="313"/>
        <v/>
      </c>
      <c r="SWD118" s="80" t="str">
        <f t="shared" si="313"/>
        <v/>
      </c>
      <c r="SWE118" s="80" t="str">
        <f t="shared" si="313"/>
        <v/>
      </c>
      <c r="SWF118" s="80" t="str">
        <f t="shared" si="313"/>
        <v/>
      </c>
      <c r="SWG118" s="80" t="str">
        <f t="shared" si="313"/>
        <v/>
      </c>
      <c r="SWH118" s="80" t="str">
        <f t="shared" si="313"/>
        <v/>
      </c>
      <c r="SWI118" s="80" t="str">
        <f t="shared" si="313"/>
        <v/>
      </c>
      <c r="SWJ118" s="80" t="str">
        <f t="shared" si="313"/>
        <v/>
      </c>
      <c r="SWK118" s="80" t="str">
        <f t="shared" si="313"/>
        <v/>
      </c>
      <c r="SWL118" s="80" t="str">
        <f t="shared" si="313"/>
        <v/>
      </c>
      <c r="SWM118" s="80" t="str">
        <f t="shared" si="313"/>
        <v/>
      </c>
      <c r="SWN118" s="80" t="str">
        <f t="shared" si="313"/>
        <v/>
      </c>
      <c r="SWO118" s="80" t="str">
        <f t="shared" si="313"/>
        <v/>
      </c>
      <c r="SWP118" s="80" t="str">
        <f t="shared" si="313"/>
        <v/>
      </c>
      <c r="SWQ118" s="80" t="str">
        <f t="shared" si="313"/>
        <v/>
      </c>
      <c r="SWR118" s="80" t="str">
        <f t="shared" si="313"/>
        <v/>
      </c>
      <c r="SWS118" s="80" t="str">
        <f t="shared" si="313"/>
        <v/>
      </c>
      <c r="SWT118" s="80" t="str">
        <f t="shared" si="313"/>
        <v/>
      </c>
      <c r="SWU118" s="80" t="str">
        <f t="shared" si="313"/>
        <v/>
      </c>
      <c r="SWV118" s="80" t="str">
        <f t="shared" si="313"/>
        <v/>
      </c>
      <c r="SWW118" s="80" t="str">
        <f t="shared" si="313"/>
        <v/>
      </c>
      <c r="SWX118" s="80" t="str">
        <f t="shared" si="313"/>
        <v/>
      </c>
      <c r="SWY118" s="80" t="str">
        <f t="shared" si="313"/>
        <v/>
      </c>
      <c r="SWZ118" s="80" t="str">
        <f t="shared" si="313"/>
        <v/>
      </c>
      <c r="SXA118" s="80" t="str">
        <f t="shared" si="313"/>
        <v/>
      </c>
      <c r="SXB118" s="80" t="str">
        <f t="shared" si="313"/>
        <v/>
      </c>
      <c r="SXC118" s="80" t="str">
        <f t="shared" si="313"/>
        <v/>
      </c>
      <c r="SXD118" s="80" t="str">
        <f t="shared" si="313"/>
        <v/>
      </c>
      <c r="SXE118" s="80" t="str">
        <f t="shared" si="313"/>
        <v/>
      </c>
      <c r="SXF118" s="80" t="str">
        <f t="shared" si="313"/>
        <v/>
      </c>
      <c r="SXG118" s="80" t="str">
        <f t="shared" si="313"/>
        <v/>
      </c>
      <c r="SXH118" s="80" t="str">
        <f t="shared" si="313"/>
        <v/>
      </c>
      <c r="SXI118" s="80" t="str">
        <f t="shared" si="313"/>
        <v/>
      </c>
      <c r="SXJ118" s="80" t="str">
        <f t="shared" si="313"/>
        <v/>
      </c>
      <c r="SXK118" s="80" t="str">
        <f t="shared" ref="SXK118:SZV118" si="314">IF(ISNUMBER(outYear),SXK69+SXK75+SXK81+SXK115,"")</f>
        <v/>
      </c>
      <c r="SXL118" s="80" t="str">
        <f t="shared" si="314"/>
        <v/>
      </c>
      <c r="SXM118" s="80" t="str">
        <f t="shared" si="314"/>
        <v/>
      </c>
      <c r="SXN118" s="80" t="str">
        <f t="shared" si="314"/>
        <v/>
      </c>
      <c r="SXO118" s="80" t="str">
        <f t="shared" si="314"/>
        <v/>
      </c>
      <c r="SXP118" s="80" t="str">
        <f t="shared" si="314"/>
        <v/>
      </c>
      <c r="SXQ118" s="80" t="str">
        <f t="shared" si="314"/>
        <v/>
      </c>
      <c r="SXR118" s="80" t="str">
        <f t="shared" si="314"/>
        <v/>
      </c>
      <c r="SXS118" s="80" t="str">
        <f t="shared" si="314"/>
        <v/>
      </c>
      <c r="SXT118" s="80" t="str">
        <f t="shared" si="314"/>
        <v/>
      </c>
      <c r="SXU118" s="80" t="str">
        <f t="shared" si="314"/>
        <v/>
      </c>
      <c r="SXV118" s="80" t="str">
        <f t="shared" si="314"/>
        <v/>
      </c>
      <c r="SXW118" s="80" t="str">
        <f t="shared" si="314"/>
        <v/>
      </c>
      <c r="SXX118" s="80" t="str">
        <f t="shared" si="314"/>
        <v/>
      </c>
      <c r="SXY118" s="80" t="str">
        <f t="shared" si="314"/>
        <v/>
      </c>
      <c r="SXZ118" s="80" t="str">
        <f t="shared" si="314"/>
        <v/>
      </c>
      <c r="SYA118" s="80" t="str">
        <f t="shared" si="314"/>
        <v/>
      </c>
      <c r="SYB118" s="80" t="str">
        <f t="shared" si="314"/>
        <v/>
      </c>
      <c r="SYC118" s="80" t="str">
        <f t="shared" si="314"/>
        <v/>
      </c>
      <c r="SYD118" s="80" t="str">
        <f t="shared" si="314"/>
        <v/>
      </c>
      <c r="SYE118" s="80" t="str">
        <f t="shared" si="314"/>
        <v/>
      </c>
      <c r="SYF118" s="80" t="str">
        <f t="shared" si="314"/>
        <v/>
      </c>
      <c r="SYG118" s="80" t="str">
        <f t="shared" si="314"/>
        <v/>
      </c>
      <c r="SYH118" s="80" t="str">
        <f t="shared" si="314"/>
        <v/>
      </c>
      <c r="SYI118" s="80" t="str">
        <f t="shared" si="314"/>
        <v/>
      </c>
      <c r="SYJ118" s="80" t="str">
        <f t="shared" si="314"/>
        <v/>
      </c>
      <c r="SYK118" s="80" t="str">
        <f t="shared" si="314"/>
        <v/>
      </c>
      <c r="SYL118" s="80" t="str">
        <f t="shared" si="314"/>
        <v/>
      </c>
      <c r="SYM118" s="80" t="str">
        <f t="shared" si="314"/>
        <v/>
      </c>
      <c r="SYN118" s="80" t="str">
        <f t="shared" si="314"/>
        <v/>
      </c>
      <c r="SYO118" s="80" t="str">
        <f t="shared" si="314"/>
        <v/>
      </c>
      <c r="SYP118" s="80" t="str">
        <f t="shared" si="314"/>
        <v/>
      </c>
      <c r="SYQ118" s="80" t="str">
        <f t="shared" si="314"/>
        <v/>
      </c>
      <c r="SYR118" s="80" t="str">
        <f t="shared" si="314"/>
        <v/>
      </c>
      <c r="SYS118" s="80" t="str">
        <f t="shared" si="314"/>
        <v/>
      </c>
      <c r="SYT118" s="80" t="str">
        <f t="shared" si="314"/>
        <v/>
      </c>
      <c r="SYU118" s="80" t="str">
        <f t="shared" si="314"/>
        <v/>
      </c>
      <c r="SYV118" s="80" t="str">
        <f t="shared" si="314"/>
        <v/>
      </c>
      <c r="SYW118" s="80" t="str">
        <f t="shared" si="314"/>
        <v/>
      </c>
      <c r="SYX118" s="80" t="str">
        <f t="shared" si="314"/>
        <v/>
      </c>
      <c r="SYY118" s="80" t="str">
        <f t="shared" si="314"/>
        <v/>
      </c>
      <c r="SYZ118" s="80" t="str">
        <f t="shared" si="314"/>
        <v/>
      </c>
      <c r="SZA118" s="80" t="str">
        <f t="shared" si="314"/>
        <v/>
      </c>
      <c r="SZB118" s="80" t="str">
        <f t="shared" si="314"/>
        <v/>
      </c>
      <c r="SZC118" s="80" t="str">
        <f t="shared" si="314"/>
        <v/>
      </c>
      <c r="SZD118" s="80" t="str">
        <f t="shared" si="314"/>
        <v/>
      </c>
      <c r="SZE118" s="80" t="str">
        <f t="shared" si="314"/>
        <v/>
      </c>
      <c r="SZF118" s="80" t="str">
        <f t="shared" si="314"/>
        <v/>
      </c>
      <c r="SZG118" s="80" t="str">
        <f t="shared" si="314"/>
        <v/>
      </c>
      <c r="SZH118" s="80" t="str">
        <f t="shared" si="314"/>
        <v/>
      </c>
      <c r="SZI118" s="80" t="str">
        <f t="shared" si="314"/>
        <v/>
      </c>
      <c r="SZJ118" s="80" t="str">
        <f t="shared" si="314"/>
        <v/>
      </c>
      <c r="SZK118" s="80" t="str">
        <f t="shared" si="314"/>
        <v/>
      </c>
      <c r="SZL118" s="80" t="str">
        <f t="shared" si="314"/>
        <v/>
      </c>
      <c r="SZM118" s="80" t="str">
        <f t="shared" si="314"/>
        <v/>
      </c>
      <c r="SZN118" s="80" t="str">
        <f t="shared" si="314"/>
        <v/>
      </c>
      <c r="SZO118" s="80" t="str">
        <f t="shared" si="314"/>
        <v/>
      </c>
      <c r="SZP118" s="80" t="str">
        <f t="shared" si="314"/>
        <v/>
      </c>
      <c r="SZQ118" s="80" t="str">
        <f t="shared" si="314"/>
        <v/>
      </c>
      <c r="SZR118" s="80" t="str">
        <f t="shared" si="314"/>
        <v/>
      </c>
      <c r="SZS118" s="80" t="str">
        <f t="shared" si="314"/>
        <v/>
      </c>
      <c r="SZT118" s="80" t="str">
        <f t="shared" si="314"/>
        <v/>
      </c>
      <c r="SZU118" s="80" t="str">
        <f t="shared" si="314"/>
        <v/>
      </c>
      <c r="SZV118" s="80" t="str">
        <f t="shared" si="314"/>
        <v/>
      </c>
      <c r="SZW118" s="80" t="str">
        <f t="shared" ref="SZW118:TCH118" si="315">IF(ISNUMBER(outYear),SZW69+SZW75+SZW81+SZW115,"")</f>
        <v/>
      </c>
      <c r="SZX118" s="80" t="str">
        <f t="shared" si="315"/>
        <v/>
      </c>
      <c r="SZY118" s="80" t="str">
        <f t="shared" si="315"/>
        <v/>
      </c>
      <c r="SZZ118" s="80" t="str">
        <f t="shared" si="315"/>
        <v/>
      </c>
      <c r="TAA118" s="80" t="str">
        <f t="shared" si="315"/>
        <v/>
      </c>
      <c r="TAB118" s="80" t="str">
        <f t="shared" si="315"/>
        <v/>
      </c>
      <c r="TAC118" s="80" t="str">
        <f t="shared" si="315"/>
        <v/>
      </c>
      <c r="TAD118" s="80" t="str">
        <f t="shared" si="315"/>
        <v/>
      </c>
      <c r="TAE118" s="80" t="str">
        <f t="shared" si="315"/>
        <v/>
      </c>
      <c r="TAF118" s="80" t="str">
        <f t="shared" si="315"/>
        <v/>
      </c>
      <c r="TAG118" s="80" t="str">
        <f t="shared" si="315"/>
        <v/>
      </c>
      <c r="TAH118" s="80" t="str">
        <f t="shared" si="315"/>
        <v/>
      </c>
      <c r="TAI118" s="80" t="str">
        <f t="shared" si="315"/>
        <v/>
      </c>
      <c r="TAJ118" s="80" t="str">
        <f t="shared" si="315"/>
        <v/>
      </c>
      <c r="TAK118" s="80" t="str">
        <f t="shared" si="315"/>
        <v/>
      </c>
      <c r="TAL118" s="80" t="str">
        <f t="shared" si="315"/>
        <v/>
      </c>
      <c r="TAM118" s="80" t="str">
        <f t="shared" si="315"/>
        <v/>
      </c>
      <c r="TAN118" s="80" t="str">
        <f t="shared" si="315"/>
        <v/>
      </c>
      <c r="TAO118" s="80" t="str">
        <f t="shared" si="315"/>
        <v/>
      </c>
      <c r="TAP118" s="80" t="str">
        <f t="shared" si="315"/>
        <v/>
      </c>
      <c r="TAQ118" s="80" t="str">
        <f t="shared" si="315"/>
        <v/>
      </c>
      <c r="TAR118" s="80" t="str">
        <f t="shared" si="315"/>
        <v/>
      </c>
      <c r="TAS118" s="80" t="str">
        <f t="shared" si="315"/>
        <v/>
      </c>
      <c r="TAT118" s="80" t="str">
        <f t="shared" si="315"/>
        <v/>
      </c>
      <c r="TAU118" s="80" t="str">
        <f t="shared" si="315"/>
        <v/>
      </c>
      <c r="TAV118" s="80" t="str">
        <f t="shared" si="315"/>
        <v/>
      </c>
      <c r="TAW118" s="80" t="str">
        <f t="shared" si="315"/>
        <v/>
      </c>
      <c r="TAX118" s="80" t="str">
        <f t="shared" si="315"/>
        <v/>
      </c>
      <c r="TAY118" s="80" t="str">
        <f t="shared" si="315"/>
        <v/>
      </c>
      <c r="TAZ118" s="80" t="str">
        <f t="shared" si="315"/>
        <v/>
      </c>
      <c r="TBA118" s="80" t="str">
        <f t="shared" si="315"/>
        <v/>
      </c>
      <c r="TBB118" s="80" t="str">
        <f t="shared" si="315"/>
        <v/>
      </c>
      <c r="TBC118" s="80" t="str">
        <f t="shared" si="315"/>
        <v/>
      </c>
      <c r="TBD118" s="80" t="str">
        <f t="shared" si="315"/>
        <v/>
      </c>
      <c r="TBE118" s="80" t="str">
        <f t="shared" si="315"/>
        <v/>
      </c>
      <c r="TBF118" s="80" t="str">
        <f t="shared" si="315"/>
        <v/>
      </c>
      <c r="TBG118" s="80" t="str">
        <f t="shared" si="315"/>
        <v/>
      </c>
      <c r="TBH118" s="80" t="str">
        <f t="shared" si="315"/>
        <v/>
      </c>
      <c r="TBI118" s="80" t="str">
        <f t="shared" si="315"/>
        <v/>
      </c>
      <c r="TBJ118" s="80" t="str">
        <f t="shared" si="315"/>
        <v/>
      </c>
      <c r="TBK118" s="80" t="str">
        <f t="shared" si="315"/>
        <v/>
      </c>
      <c r="TBL118" s="80" t="str">
        <f t="shared" si="315"/>
        <v/>
      </c>
      <c r="TBM118" s="80" t="str">
        <f t="shared" si="315"/>
        <v/>
      </c>
      <c r="TBN118" s="80" t="str">
        <f t="shared" si="315"/>
        <v/>
      </c>
      <c r="TBO118" s="80" t="str">
        <f t="shared" si="315"/>
        <v/>
      </c>
      <c r="TBP118" s="80" t="str">
        <f t="shared" si="315"/>
        <v/>
      </c>
      <c r="TBQ118" s="80" t="str">
        <f t="shared" si="315"/>
        <v/>
      </c>
      <c r="TBR118" s="80" t="str">
        <f t="shared" si="315"/>
        <v/>
      </c>
      <c r="TBS118" s="80" t="str">
        <f t="shared" si="315"/>
        <v/>
      </c>
      <c r="TBT118" s="80" t="str">
        <f t="shared" si="315"/>
        <v/>
      </c>
      <c r="TBU118" s="80" t="str">
        <f t="shared" si="315"/>
        <v/>
      </c>
      <c r="TBV118" s="80" t="str">
        <f t="shared" si="315"/>
        <v/>
      </c>
      <c r="TBW118" s="80" t="str">
        <f t="shared" si="315"/>
        <v/>
      </c>
      <c r="TBX118" s="80" t="str">
        <f t="shared" si="315"/>
        <v/>
      </c>
      <c r="TBY118" s="80" t="str">
        <f t="shared" si="315"/>
        <v/>
      </c>
      <c r="TBZ118" s="80" t="str">
        <f t="shared" si="315"/>
        <v/>
      </c>
      <c r="TCA118" s="80" t="str">
        <f t="shared" si="315"/>
        <v/>
      </c>
      <c r="TCB118" s="80" t="str">
        <f t="shared" si="315"/>
        <v/>
      </c>
      <c r="TCC118" s="80" t="str">
        <f t="shared" si="315"/>
        <v/>
      </c>
      <c r="TCD118" s="80" t="str">
        <f t="shared" si="315"/>
        <v/>
      </c>
      <c r="TCE118" s="80" t="str">
        <f t="shared" si="315"/>
        <v/>
      </c>
      <c r="TCF118" s="80" t="str">
        <f t="shared" si="315"/>
        <v/>
      </c>
      <c r="TCG118" s="80" t="str">
        <f t="shared" si="315"/>
        <v/>
      </c>
      <c r="TCH118" s="80" t="str">
        <f t="shared" si="315"/>
        <v/>
      </c>
      <c r="TCI118" s="80" t="str">
        <f t="shared" ref="TCI118:TET118" si="316">IF(ISNUMBER(outYear),TCI69+TCI75+TCI81+TCI115,"")</f>
        <v/>
      </c>
      <c r="TCJ118" s="80" t="str">
        <f t="shared" si="316"/>
        <v/>
      </c>
      <c r="TCK118" s="80" t="str">
        <f t="shared" si="316"/>
        <v/>
      </c>
      <c r="TCL118" s="80" t="str">
        <f t="shared" si="316"/>
        <v/>
      </c>
      <c r="TCM118" s="80" t="str">
        <f t="shared" si="316"/>
        <v/>
      </c>
      <c r="TCN118" s="80" t="str">
        <f t="shared" si="316"/>
        <v/>
      </c>
      <c r="TCO118" s="80" t="str">
        <f t="shared" si="316"/>
        <v/>
      </c>
      <c r="TCP118" s="80" t="str">
        <f t="shared" si="316"/>
        <v/>
      </c>
      <c r="TCQ118" s="80" t="str">
        <f t="shared" si="316"/>
        <v/>
      </c>
      <c r="TCR118" s="80" t="str">
        <f t="shared" si="316"/>
        <v/>
      </c>
      <c r="TCS118" s="80" t="str">
        <f t="shared" si="316"/>
        <v/>
      </c>
      <c r="TCT118" s="80" t="str">
        <f t="shared" si="316"/>
        <v/>
      </c>
      <c r="TCU118" s="80" t="str">
        <f t="shared" si="316"/>
        <v/>
      </c>
      <c r="TCV118" s="80" t="str">
        <f t="shared" si="316"/>
        <v/>
      </c>
      <c r="TCW118" s="80" t="str">
        <f t="shared" si="316"/>
        <v/>
      </c>
      <c r="TCX118" s="80" t="str">
        <f t="shared" si="316"/>
        <v/>
      </c>
      <c r="TCY118" s="80" t="str">
        <f t="shared" si="316"/>
        <v/>
      </c>
      <c r="TCZ118" s="80" t="str">
        <f t="shared" si="316"/>
        <v/>
      </c>
      <c r="TDA118" s="80" t="str">
        <f t="shared" si="316"/>
        <v/>
      </c>
      <c r="TDB118" s="80" t="str">
        <f t="shared" si="316"/>
        <v/>
      </c>
      <c r="TDC118" s="80" t="str">
        <f t="shared" si="316"/>
        <v/>
      </c>
      <c r="TDD118" s="80" t="str">
        <f t="shared" si="316"/>
        <v/>
      </c>
      <c r="TDE118" s="80" t="str">
        <f t="shared" si="316"/>
        <v/>
      </c>
      <c r="TDF118" s="80" t="str">
        <f t="shared" si="316"/>
        <v/>
      </c>
      <c r="TDG118" s="80" t="str">
        <f t="shared" si="316"/>
        <v/>
      </c>
      <c r="TDH118" s="80" t="str">
        <f t="shared" si="316"/>
        <v/>
      </c>
      <c r="TDI118" s="80" t="str">
        <f t="shared" si="316"/>
        <v/>
      </c>
      <c r="TDJ118" s="80" t="str">
        <f t="shared" si="316"/>
        <v/>
      </c>
      <c r="TDK118" s="80" t="str">
        <f t="shared" si="316"/>
        <v/>
      </c>
      <c r="TDL118" s="80" t="str">
        <f t="shared" si="316"/>
        <v/>
      </c>
      <c r="TDM118" s="80" t="str">
        <f t="shared" si="316"/>
        <v/>
      </c>
      <c r="TDN118" s="80" t="str">
        <f t="shared" si="316"/>
        <v/>
      </c>
      <c r="TDO118" s="80" t="str">
        <f t="shared" si="316"/>
        <v/>
      </c>
      <c r="TDP118" s="80" t="str">
        <f t="shared" si="316"/>
        <v/>
      </c>
      <c r="TDQ118" s="80" t="str">
        <f t="shared" si="316"/>
        <v/>
      </c>
      <c r="TDR118" s="80" t="str">
        <f t="shared" si="316"/>
        <v/>
      </c>
      <c r="TDS118" s="80" t="str">
        <f t="shared" si="316"/>
        <v/>
      </c>
      <c r="TDT118" s="80" t="str">
        <f t="shared" si="316"/>
        <v/>
      </c>
      <c r="TDU118" s="80" t="str">
        <f t="shared" si="316"/>
        <v/>
      </c>
      <c r="TDV118" s="80" t="str">
        <f t="shared" si="316"/>
        <v/>
      </c>
      <c r="TDW118" s="80" t="str">
        <f t="shared" si="316"/>
        <v/>
      </c>
      <c r="TDX118" s="80" t="str">
        <f t="shared" si="316"/>
        <v/>
      </c>
      <c r="TDY118" s="80" t="str">
        <f t="shared" si="316"/>
        <v/>
      </c>
      <c r="TDZ118" s="80" t="str">
        <f t="shared" si="316"/>
        <v/>
      </c>
      <c r="TEA118" s="80" t="str">
        <f t="shared" si="316"/>
        <v/>
      </c>
      <c r="TEB118" s="80" t="str">
        <f t="shared" si="316"/>
        <v/>
      </c>
      <c r="TEC118" s="80" t="str">
        <f t="shared" si="316"/>
        <v/>
      </c>
      <c r="TED118" s="80" t="str">
        <f t="shared" si="316"/>
        <v/>
      </c>
      <c r="TEE118" s="80" t="str">
        <f t="shared" si="316"/>
        <v/>
      </c>
      <c r="TEF118" s="80" t="str">
        <f t="shared" si="316"/>
        <v/>
      </c>
      <c r="TEG118" s="80" t="str">
        <f t="shared" si="316"/>
        <v/>
      </c>
      <c r="TEH118" s="80" t="str">
        <f t="shared" si="316"/>
        <v/>
      </c>
      <c r="TEI118" s="80" t="str">
        <f t="shared" si="316"/>
        <v/>
      </c>
      <c r="TEJ118" s="80" t="str">
        <f t="shared" si="316"/>
        <v/>
      </c>
      <c r="TEK118" s="80" t="str">
        <f t="shared" si="316"/>
        <v/>
      </c>
      <c r="TEL118" s="80" t="str">
        <f t="shared" si="316"/>
        <v/>
      </c>
      <c r="TEM118" s="80" t="str">
        <f t="shared" si="316"/>
        <v/>
      </c>
      <c r="TEN118" s="80" t="str">
        <f t="shared" si="316"/>
        <v/>
      </c>
      <c r="TEO118" s="80" t="str">
        <f t="shared" si="316"/>
        <v/>
      </c>
      <c r="TEP118" s="80" t="str">
        <f t="shared" si="316"/>
        <v/>
      </c>
      <c r="TEQ118" s="80" t="str">
        <f t="shared" si="316"/>
        <v/>
      </c>
      <c r="TER118" s="80" t="str">
        <f t="shared" si="316"/>
        <v/>
      </c>
      <c r="TES118" s="80" t="str">
        <f t="shared" si="316"/>
        <v/>
      </c>
      <c r="TET118" s="80" t="str">
        <f t="shared" si="316"/>
        <v/>
      </c>
      <c r="TEU118" s="80" t="str">
        <f t="shared" ref="TEU118:THF118" si="317">IF(ISNUMBER(outYear),TEU69+TEU75+TEU81+TEU115,"")</f>
        <v/>
      </c>
      <c r="TEV118" s="80" t="str">
        <f t="shared" si="317"/>
        <v/>
      </c>
      <c r="TEW118" s="80" t="str">
        <f t="shared" si="317"/>
        <v/>
      </c>
      <c r="TEX118" s="80" t="str">
        <f t="shared" si="317"/>
        <v/>
      </c>
      <c r="TEY118" s="80" t="str">
        <f t="shared" si="317"/>
        <v/>
      </c>
      <c r="TEZ118" s="80" t="str">
        <f t="shared" si="317"/>
        <v/>
      </c>
      <c r="TFA118" s="80" t="str">
        <f t="shared" si="317"/>
        <v/>
      </c>
      <c r="TFB118" s="80" t="str">
        <f t="shared" si="317"/>
        <v/>
      </c>
      <c r="TFC118" s="80" t="str">
        <f t="shared" si="317"/>
        <v/>
      </c>
      <c r="TFD118" s="80" t="str">
        <f t="shared" si="317"/>
        <v/>
      </c>
      <c r="TFE118" s="80" t="str">
        <f t="shared" si="317"/>
        <v/>
      </c>
      <c r="TFF118" s="80" t="str">
        <f t="shared" si="317"/>
        <v/>
      </c>
      <c r="TFG118" s="80" t="str">
        <f t="shared" si="317"/>
        <v/>
      </c>
      <c r="TFH118" s="80" t="str">
        <f t="shared" si="317"/>
        <v/>
      </c>
      <c r="TFI118" s="80" t="str">
        <f t="shared" si="317"/>
        <v/>
      </c>
      <c r="TFJ118" s="80" t="str">
        <f t="shared" si="317"/>
        <v/>
      </c>
      <c r="TFK118" s="80" t="str">
        <f t="shared" si="317"/>
        <v/>
      </c>
      <c r="TFL118" s="80" t="str">
        <f t="shared" si="317"/>
        <v/>
      </c>
      <c r="TFM118" s="80" t="str">
        <f t="shared" si="317"/>
        <v/>
      </c>
      <c r="TFN118" s="80" t="str">
        <f t="shared" si="317"/>
        <v/>
      </c>
      <c r="TFO118" s="80" t="str">
        <f t="shared" si="317"/>
        <v/>
      </c>
      <c r="TFP118" s="80" t="str">
        <f t="shared" si="317"/>
        <v/>
      </c>
      <c r="TFQ118" s="80" t="str">
        <f t="shared" si="317"/>
        <v/>
      </c>
      <c r="TFR118" s="80" t="str">
        <f t="shared" si="317"/>
        <v/>
      </c>
      <c r="TFS118" s="80" t="str">
        <f t="shared" si="317"/>
        <v/>
      </c>
      <c r="TFT118" s="80" t="str">
        <f t="shared" si="317"/>
        <v/>
      </c>
      <c r="TFU118" s="80" t="str">
        <f t="shared" si="317"/>
        <v/>
      </c>
      <c r="TFV118" s="80" t="str">
        <f t="shared" si="317"/>
        <v/>
      </c>
      <c r="TFW118" s="80" t="str">
        <f t="shared" si="317"/>
        <v/>
      </c>
      <c r="TFX118" s="80" t="str">
        <f t="shared" si="317"/>
        <v/>
      </c>
      <c r="TFY118" s="80" t="str">
        <f t="shared" si="317"/>
        <v/>
      </c>
      <c r="TFZ118" s="80" t="str">
        <f t="shared" si="317"/>
        <v/>
      </c>
      <c r="TGA118" s="80" t="str">
        <f t="shared" si="317"/>
        <v/>
      </c>
      <c r="TGB118" s="80" t="str">
        <f t="shared" si="317"/>
        <v/>
      </c>
      <c r="TGC118" s="80" t="str">
        <f t="shared" si="317"/>
        <v/>
      </c>
      <c r="TGD118" s="80" t="str">
        <f t="shared" si="317"/>
        <v/>
      </c>
      <c r="TGE118" s="80" t="str">
        <f t="shared" si="317"/>
        <v/>
      </c>
      <c r="TGF118" s="80" t="str">
        <f t="shared" si="317"/>
        <v/>
      </c>
      <c r="TGG118" s="80" t="str">
        <f t="shared" si="317"/>
        <v/>
      </c>
      <c r="TGH118" s="80" t="str">
        <f t="shared" si="317"/>
        <v/>
      </c>
      <c r="TGI118" s="80" t="str">
        <f t="shared" si="317"/>
        <v/>
      </c>
      <c r="TGJ118" s="80" t="str">
        <f t="shared" si="317"/>
        <v/>
      </c>
      <c r="TGK118" s="80" t="str">
        <f t="shared" si="317"/>
        <v/>
      </c>
      <c r="TGL118" s="80" t="str">
        <f t="shared" si="317"/>
        <v/>
      </c>
      <c r="TGM118" s="80" t="str">
        <f t="shared" si="317"/>
        <v/>
      </c>
      <c r="TGN118" s="80" t="str">
        <f t="shared" si="317"/>
        <v/>
      </c>
      <c r="TGO118" s="80" t="str">
        <f t="shared" si="317"/>
        <v/>
      </c>
      <c r="TGP118" s="80" t="str">
        <f t="shared" si="317"/>
        <v/>
      </c>
      <c r="TGQ118" s="80" t="str">
        <f t="shared" si="317"/>
        <v/>
      </c>
      <c r="TGR118" s="80" t="str">
        <f t="shared" si="317"/>
        <v/>
      </c>
      <c r="TGS118" s="80" t="str">
        <f t="shared" si="317"/>
        <v/>
      </c>
      <c r="TGT118" s="80" t="str">
        <f t="shared" si="317"/>
        <v/>
      </c>
      <c r="TGU118" s="80" t="str">
        <f t="shared" si="317"/>
        <v/>
      </c>
      <c r="TGV118" s="80" t="str">
        <f t="shared" si="317"/>
        <v/>
      </c>
      <c r="TGW118" s="80" t="str">
        <f t="shared" si="317"/>
        <v/>
      </c>
      <c r="TGX118" s="80" t="str">
        <f t="shared" si="317"/>
        <v/>
      </c>
      <c r="TGY118" s="80" t="str">
        <f t="shared" si="317"/>
        <v/>
      </c>
      <c r="TGZ118" s="80" t="str">
        <f t="shared" si="317"/>
        <v/>
      </c>
      <c r="THA118" s="80" t="str">
        <f t="shared" si="317"/>
        <v/>
      </c>
      <c r="THB118" s="80" t="str">
        <f t="shared" si="317"/>
        <v/>
      </c>
      <c r="THC118" s="80" t="str">
        <f t="shared" si="317"/>
        <v/>
      </c>
      <c r="THD118" s="80" t="str">
        <f t="shared" si="317"/>
        <v/>
      </c>
      <c r="THE118" s="80" t="str">
        <f t="shared" si="317"/>
        <v/>
      </c>
      <c r="THF118" s="80" t="str">
        <f t="shared" si="317"/>
        <v/>
      </c>
      <c r="THG118" s="80" t="str">
        <f t="shared" ref="THG118:TJR118" si="318">IF(ISNUMBER(outYear),THG69+THG75+THG81+THG115,"")</f>
        <v/>
      </c>
      <c r="THH118" s="80" t="str">
        <f t="shared" si="318"/>
        <v/>
      </c>
      <c r="THI118" s="80" t="str">
        <f t="shared" si="318"/>
        <v/>
      </c>
      <c r="THJ118" s="80" t="str">
        <f t="shared" si="318"/>
        <v/>
      </c>
      <c r="THK118" s="80" t="str">
        <f t="shared" si="318"/>
        <v/>
      </c>
      <c r="THL118" s="80" t="str">
        <f t="shared" si="318"/>
        <v/>
      </c>
      <c r="THM118" s="80" t="str">
        <f t="shared" si="318"/>
        <v/>
      </c>
      <c r="THN118" s="80" t="str">
        <f t="shared" si="318"/>
        <v/>
      </c>
      <c r="THO118" s="80" t="str">
        <f t="shared" si="318"/>
        <v/>
      </c>
      <c r="THP118" s="80" t="str">
        <f t="shared" si="318"/>
        <v/>
      </c>
      <c r="THQ118" s="80" t="str">
        <f t="shared" si="318"/>
        <v/>
      </c>
      <c r="THR118" s="80" t="str">
        <f t="shared" si="318"/>
        <v/>
      </c>
      <c r="THS118" s="80" t="str">
        <f t="shared" si="318"/>
        <v/>
      </c>
      <c r="THT118" s="80" t="str">
        <f t="shared" si="318"/>
        <v/>
      </c>
      <c r="THU118" s="80" t="str">
        <f t="shared" si="318"/>
        <v/>
      </c>
      <c r="THV118" s="80" t="str">
        <f t="shared" si="318"/>
        <v/>
      </c>
      <c r="THW118" s="80" t="str">
        <f t="shared" si="318"/>
        <v/>
      </c>
      <c r="THX118" s="80" t="str">
        <f t="shared" si="318"/>
        <v/>
      </c>
      <c r="THY118" s="80" t="str">
        <f t="shared" si="318"/>
        <v/>
      </c>
      <c r="THZ118" s="80" t="str">
        <f t="shared" si="318"/>
        <v/>
      </c>
      <c r="TIA118" s="80" t="str">
        <f t="shared" si="318"/>
        <v/>
      </c>
      <c r="TIB118" s="80" t="str">
        <f t="shared" si="318"/>
        <v/>
      </c>
      <c r="TIC118" s="80" t="str">
        <f t="shared" si="318"/>
        <v/>
      </c>
      <c r="TID118" s="80" t="str">
        <f t="shared" si="318"/>
        <v/>
      </c>
      <c r="TIE118" s="80" t="str">
        <f t="shared" si="318"/>
        <v/>
      </c>
      <c r="TIF118" s="80" t="str">
        <f t="shared" si="318"/>
        <v/>
      </c>
      <c r="TIG118" s="80" t="str">
        <f t="shared" si="318"/>
        <v/>
      </c>
      <c r="TIH118" s="80" t="str">
        <f t="shared" si="318"/>
        <v/>
      </c>
      <c r="TII118" s="80" t="str">
        <f t="shared" si="318"/>
        <v/>
      </c>
      <c r="TIJ118" s="80" t="str">
        <f t="shared" si="318"/>
        <v/>
      </c>
      <c r="TIK118" s="80" t="str">
        <f t="shared" si="318"/>
        <v/>
      </c>
      <c r="TIL118" s="80" t="str">
        <f t="shared" si="318"/>
        <v/>
      </c>
      <c r="TIM118" s="80" t="str">
        <f t="shared" si="318"/>
        <v/>
      </c>
      <c r="TIN118" s="80" t="str">
        <f t="shared" si="318"/>
        <v/>
      </c>
      <c r="TIO118" s="80" t="str">
        <f t="shared" si="318"/>
        <v/>
      </c>
      <c r="TIP118" s="80" t="str">
        <f t="shared" si="318"/>
        <v/>
      </c>
      <c r="TIQ118" s="80" t="str">
        <f t="shared" si="318"/>
        <v/>
      </c>
      <c r="TIR118" s="80" t="str">
        <f t="shared" si="318"/>
        <v/>
      </c>
      <c r="TIS118" s="80" t="str">
        <f t="shared" si="318"/>
        <v/>
      </c>
      <c r="TIT118" s="80" t="str">
        <f t="shared" si="318"/>
        <v/>
      </c>
      <c r="TIU118" s="80" t="str">
        <f t="shared" si="318"/>
        <v/>
      </c>
      <c r="TIV118" s="80" t="str">
        <f t="shared" si="318"/>
        <v/>
      </c>
      <c r="TIW118" s="80" t="str">
        <f t="shared" si="318"/>
        <v/>
      </c>
      <c r="TIX118" s="80" t="str">
        <f t="shared" si="318"/>
        <v/>
      </c>
      <c r="TIY118" s="80" t="str">
        <f t="shared" si="318"/>
        <v/>
      </c>
      <c r="TIZ118" s="80" t="str">
        <f t="shared" si="318"/>
        <v/>
      </c>
      <c r="TJA118" s="80" t="str">
        <f t="shared" si="318"/>
        <v/>
      </c>
      <c r="TJB118" s="80" t="str">
        <f t="shared" si="318"/>
        <v/>
      </c>
      <c r="TJC118" s="80" t="str">
        <f t="shared" si="318"/>
        <v/>
      </c>
      <c r="TJD118" s="80" t="str">
        <f t="shared" si="318"/>
        <v/>
      </c>
      <c r="TJE118" s="80" t="str">
        <f t="shared" si="318"/>
        <v/>
      </c>
      <c r="TJF118" s="80" t="str">
        <f t="shared" si="318"/>
        <v/>
      </c>
      <c r="TJG118" s="80" t="str">
        <f t="shared" si="318"/>
        <v/>
      </c>
      <c r="TJH118" s="80" t="str">
        <f t="shared" si="318"/>
        <v/>
      </c>
      <c r="TJI118" s="80" t="str">
        <f t="shared" si="318"/>
        <v/>
      </c>
      <c r="TJJ118" s="80" t="str">
        <f t="shared" si="318"/>
        <v/>
      </c>
      <c r="TJK118" s="80" t="str">
        <f t="shared" si="318"/>
        <v/>
      </c>
      <c r="TJL118" s="80" t="str">
        <f t="shared" si="318"/>
        <v/>
      </c>
      <c r="TJM118" s="80" t="str">
        <f t="shared" si="318"/>
        <v/>
      </c>
      <c r="TJN118" s="80" t="str">
        <f t="shared" si="318"/>
        <v/>
      </c>
      <c r="TJO118" s="80" t="str">
        <f t="shared" si="318"/>
        <v/>
      </c>
      <c r="TJP118" s="80" t="str">
        <f t="shared" si="318"/>
        <v/>
      </c>
      <c r="TJQ118" s="80" t="str">
        <f t="shared" si="318"/>
        <v/>
      </c>
      <c r="TJR118" s="80" t="str">
        <f t="shared" si="318"/>
        <v/>
      </c>
      <c r="TJS118" s="80" t="str">
        <f t="shared" ref="TJS118:TMD118" si="319">IF(ISNUMBER(outYear),TJS69+TJS75+TJS81+TJS115,"")</f>
        <v/>
      </c>
      <c r="TJT118" s="80" t="str">
        <f t="shared" si="319"/>
        <v/>
      </c>
      <c r="TJU118" s="80" t="str">
        <f t="shared" si="319"/>
        <v/>
      </c>
      <c r="TJV118" s="80" t="str">
        <f t="shared" si="319"/>
        <v/>
      </c>
      <c r="TJW118" s="80" t="str">
        <f t="shared" si="319"/>
        <v/>
      </c>
      <c r="TJX118" s="80" t="str">
        <f t="shared" si="319"/>
        <v/>
      </c>
      <c r="TJY118" s="80" t="str">
        <f t="shared" si="319"/>
        <v/>
      </c>
      <c r="TJZ118" s="80" t="str">
        <f t="shared" si="319"/>
        <v/>
      </c>
      <c r="TKA118" s="80" t="str">
        <f t="shared" si="319"/>
        <v/>
      </c>
      <c r="TKB118" s="80" t="str">
        <f t="shared" si="319"/>
        <v/>
      </c>
      <c r="TKC118" s="80" t="str">
        <f t="shared" si="319"/>
        <v/>
      </c>
      <c r="TKD118" s="80" t="str">
        <f t="shared" si="319"/>
        <v/>
      </c>
      <c r="TKE118" s="80" t="str">
        <f t="shared" si="319"/>
        <v/>
      </c>
      <c r="TKF118" s="80" t="str">
        <f t="shared" si="319"/>
        <v/>
      </c>
      <c r="TKG118" s="80" t="str">
        <f t="shared" si="319"/>
        <v/>
      </c>
      <c r="TKH118" s="80" t="str">
        <f t="shared" si="319"/>
        <v/>
      </c>
      <c r="TKI118" s="80" t="str">
        <f t="shared" si="319"/>
        <v/>
      </c>
      <c r="TKJ118" s="80" t="str">
        <f t="shared" si="319"/>
        <v/>
      </c>
      <c r="TKK118" s="80" t="str">
        <f t="shared" si="319"/>
        <v/>
      </c>
      <c r="TKL118" s="80" t="str">
        <f t="shared" si="319"/>
        <v/>
      </c>
      <c r="TKM118" s="80" t="str">
        <f t="shared" si="319"/>
        <v/>
      </c>
      <c r="TKN118" s="80" t="str">
        <f t="shared" si="319"/>
        <v/>
      </c>
      <c r="TKO118" s="80" t="str">
        <f t="shared" si="319"/>
        <v/>
      </c>
      <c r="TKP118" s="80" t="str">
        <f t="shared" si="319"/>
        <v/>
      </c>
      <c r="TKQ118" s="80" t="str">
        <f t="shared" si="319"/>
        <v/>
      </c>
      <c r="TKR118" s="80" t="str">
        <f t="shared" si="319"/>
        <v/>
      </c>
      <c r="TKS118" s="80" t="str">
        <f t="shared" si="319"/>
        <v/>
      </c>
      <c r="TKT118" s="80" t="str">
        <f t="shared" si="319"/>
        <v/>
      </c>
      <c r="TKU118" s="80" t="str">
        <f t="shared" si="319"/>
        <v/>
      </c>
      <c r="TKV118" s="80" t="str">
        <f t="shared" si="319"/>
        <v/>
      </c>
      <c r="TKW118" s="80" t="str">
        <f t="shared" si="319"/>
        <v/>
      </c>
      <c r="TKX118" s="80" t="str">
        <f t="shared" si="319"/>
        <v/>
      </c>
      <c r="TKY118" s="80" t="str">
        <f t="shared" si="319"/>
        <v/>
      </c>
      <c r="TKZ118" s="80" t="str">
        <f t="shared" si="319"/>
        <v/>
      </c>
      <c r="TLA118" s="80" t="str">
        <f t="shared" si="319"/>
        <v/>
      </c>
      <c r="TLB118" s="80" t="str">
        <f t="shared" si="319"/>
        <v/>
      </c>
      <c r="TLC118" s="80" t="str">
        <f t="shared" si="319"/>
        <v/>
      </c>
      <c r="TLD118" s="80" t="str">
        <f t="shared" si="319"/>
        <v/>
      </c>
      <c r="TLE118" s="80" t="str">
        <f t="shared" si="319"/>
        <v/>
      </c>
      <c r="TLF118" s="80" t="str">
        <f t="shared" si="319"/>
        <v/>
      </c>
      <c r="TLG118" s="80" t="str">
        <f t="shared" si="319"/>
        <v/>
      </c>
      <c r="TLH118" s="80" t="str">
        <f t="shared" si="319"/>
        <v/>
      </c>
      <c r="TLI118" s="80" t="str">
        <f t="shared" si="319"/>
        <v/>
      </c>
      <c r="TLJ118" s="80" t="str">
        <f t="shared" si="319"/>
        <v/>
      </c>
      <c r="TLK118" s="80" t="str">
        <f t="shared" si="319"/>
        <v/>
      </c>
      <c r="TLL118" s="80" t="str">
        <f t="shared" si="319"/>
        <v/>
      </c>
      <c r="TLM118" s="80" t="str">
        <f t="shared" si="319"/>
        <v/>
      </c>
      <c r="TLN118" s="80" t="str">
        <f t="shared" si="319"/>
        <v/>
      </c>
      <c r="TLO118" s="80" t="str">
        <f t="shared" si="319"/>
        <v/>
      </c>
      <c r="TLP118" s="80" t="str">
        <f t="shared" si="319"/>
        <v/>
      </c>
      <c r="TLQ118" s="80" t="str">
        <f t="shared" si="319"/>
        <v/>
      </c>
      <c r="TLR118" s="80" t="str">
        <f t="shared" si="319"/>
        <v/>
      </c>
      <c r="TLS118" s="80" t="str">
        <f t="shared" si="319"/>
        <v/>
      </c>
      <c r="TLT118" s="80" t="str">
        <f t="shared" si="319"/>
        <v/>
      </c>
      <c r="TLU118" s="80" t="str">
        <f t="shared" si="319"/>
        <v/>
      </c>
      <c r="TLV118" s="80" t="str">
        <f t="shared" si="319"/>
        <v/>
      </c>
      <c r="TLW118" s="80" t="str">
        <f t="shared" si="319"/>
        <v/>
      </c>
      <c r="TLX118" s="80" t="str">
        <f t="shared" si="319"/>
        <v/>
      </c>
      <c r="TLY118" s="80" t="str">
        <f t="shared" si="319"/>
        <v/>
      </c>
      <c r="TLZ118" s="80" t="str">
        <f t="shared" si="319"/>
        <v/>
      </c>
      <c r="TMA118" s="80" t="str">
        <f t="shared" si="319"/>
        <v/>
      </c>
      <c r="TMB118" s="80" t="str">
        <f t="shared" si="319"/>
        <v/>
      </c>
      <c r="TMC118" s="80" t="str">
        <f t="shared" si="319"/>
        <v/>
      </c>
      <c r="TMD118" s="80" t="str">
        <f t="shared" si="319"/>
        <v/>
      </c>
      <c r="TME118" s="80" t="str">
        <f t="shared" ref="TME118:TOP118" si="320">IF(ISNUMBER(outYear),TME69+TME75+TME81+TME115,"")</f>
        <v/>
      </c>
      <c r="TMF118" s="80" t="str">
        <f t="shared" si="320"/>
        <v/>
      </c>
      <c r="TMG118" s="80" t="str">
        <f t="shared" si="320"/>
        <v/>
      </c>
      <c r="TMH118" s="80" t="str">
        <f t="shared" si="320"/>
        <v/>
      </c>
      <c r="TMI118" s="80" t="str">
        <f t="shared" si="320"/>
        <v/>
      </c>
      <c r="TMJ118" s="80" t="str">
        <f t="shared" si="320"/>
        <v/>
      </c>
      <c r="TMK118" s="80" t="str">
        <f t="shared" si="320"/>
        <v/>
      </c>
      <c r="TML118" s="80" t="str">
        <f t="shared" si="320"/>
        <v/>
      </c>
      <c r="TMM118" s="80" t="str">
        <f t="shared" si="320"/>
        <v/>
      </c>
      <c r="TMN118" s="80" t="str">
        <f t="shared" si="320"/>
        <v/>
      </c>
      <c r="TMO118" s="80" t="str">
        <f t="shared" si="320"/>
        <v/>
      </c>
      <c r="TMP118" s="80" t="str">
        <f t="shared" si="320"/>
        <v/>
      </c>
      <c r="TMQ118" s="80" t="str">
        <f t="shared" si="320"/>
        <v/>
      </c>
      <c r="TMR118" s="80" t="str">
        <f t="shared" si="320"/>
        <v/>
      </c>
      <c r="TMS118" s="80" t="str">
        <f t="shared" si="320"/>
        <v/>
      </c>
      <c r="TMT118" s="80" t="str">
        <f t="shared" si="320"/>
        <v/>
      </c>
      <c r="TMU118" s="80" t="str">
        <f t="shared" si="320"/>
        <v/>
      </c>
      <c r="TMV118" s="80" t="str">
        <f t="shared" si="320"/>
        <v/>
      </c>
      <c r="TMW118" s="80" t="str">
        <f t="shared" si="320"/>
        <v/>
      </c>
      <c r="TMX118" s="80" t="str">
        <f t="shared" si="320"/>
        <v/>
      </c>
      <c r="TMY118" s="80" t="str">
        <f t="shared" si="320"/>
        <v/>
      </c>
      <c r="TMZ118" s="80" t="str">
        <f t="shared" si="320"/>
        <v/>
      </c>
      <c r="TNA118" s="80" t="str">
        <f t="shared" si="320"/>
        <v/>
      </c>
      <c r="TNB118" s="80" t="str">
        <f t="shared" si="320"/>
        <v/>
      </c>
      <c r="TNC118" s="80" t="str">
        <f t="shared" si="320"/>
        <v/>
      </c>
      <c r="TND118" s="80" t="str">
        <f t="shared" si="320"/>
        <v/>
      </c>
      <c r="TNE118" s="80" t="str">
        <f t="shared" si="320"/>
        <v/>
      </c>
      <c r="TNF118" s="80" t="str">
        <f t="shared" si="320"/>
        <v/>
      </c>
      <c r="TNG118" s="80" t="str">
        <f t="shared" si="320"/>
        <v/>
      </c>
      <c r="TNH118" s="80" t="str">
        <f t="shared" si="320"/>
        <v/>
      </c>
      <c r="TNI118" s="80" t="str">
        <f t="shared" si="320"/>
        <v/>
      </c>
      <c r="TNJ118" s="80" t="str">
        <f t="shared" si="320"/>
        <v/>
      </c>
      <c r="TNK118" s="80" t="str">
        <f t="shared" si="320"/>
        <v/>
      </c>
      <c r="TNL118" s="80" t="str">
        <f t="shared" si="320"/>
        <v/>
      </c>
      <c r="TNM118" s="80" t="str">
        <f t="shared" si="320"/>
        <v/>
      </c>
      <c r="TNN118" s="80" t="str">
        <f t="shared" si="320"/>
        <v/>
      </c>
      <c r="TNO118" s="80" t="str">
        <f t="shared" si="320"/>
        <v/>
      </c>
      <c r="TNP118" s="80" t="str">
        <f t="shared" si="320"/>
        <v/>
      </c>
      <c r="TNQ118" s="80" t="str">
        <f t="shared" si="320"/>
        <v/>
      </c>
      <c r="TNR118" s="80" t="str">
        <f t="shared" si="320"/>
        <v/>
      </c>
      <c r="TNS118" s="80" t="str">
        <f t="shared" si="320"/>
        <v/>
      </c>
      <c r="TNT118" s="80" t="str">
        <f t="shared" si="320"/>
        <v/>
      </c>
      <c r="TNU118" s="80" t="str">
        <f t="shared" si="320"/>
        <v/>
      </c>
      <c r="TNV118" s="80" t="str">
        <f t="shared" si="320"/>
        <v/>
      </c>
      <c r="TNW118" s="80" t="str">
        <f t="shared" si="320"/>
        <v/>
      </c>
      <c r="TNX118" s="80" t="str">
        <f t="shared" si="320"/>
        <v/>
      </c>
      <c r="TNY118" s="80" t="str">
        <f t="shared" si="320"/>
        <v/>
      </c>
      <c r="TNZ118" s="80" t="str">
        <f t="shared" si="320"/>
        <v/>
      </c>
      <c r="TOA118" s="80" t="str">
        <f t="shared" si="320"/>
        <v/>
      </c>
      <c r="TOB118" s="80" t="str">
        <f t="shared" si="320"/>
        <v/>
      </c>
      <c r="TOC118" s="80" t="str">
        <f t="shared" si="320"/>
        <v/>
      </c>
      <c r="TOD118" s="80" t="str">
        <f t="shared" si="320"/>
        <v/>
      </c>
      <c r="TOE118" s="80" t="str">
        <f t="shared" si="320"/>
        <v/>
      </c>
      <c r="TOF118" s="80" t="str">
        <f t="shared" si="320"/>
        <v/>
      </c>
      <c r="TOG118" s="80" t="str">
        <f t="shared" si="320"/>
        <v/>
      </c>
      <c r="TOH118" s="80" t="str">
        <f t="shared" si="320"/>
        <v/>
      </c>
      <c r="TOI118" s="80" t="str">
        <f t="shared" si="320"/>
        <v/>
      </c>
      <c r="TOJ118" s="80" t="str">
        <f t="shared" si="320"/>
        <v/>
      </c>
      <c r="TOK118" s="80" t="str">
        <f t="shared" si="320"/>
        <v/>
      </c>
      <c r="TOL118" s="80" t="str">
        <f t="shared" si="320"/>
        <v/>
      </c>
      <c r="TOM118" s="80" t="str">
        <f t="shared" si="320"/>
        <v/>
      </c>
      <c r="TON118" s="80" t="str">
        <f t="shared" si="320"/>
        <v/>
      </c>
      <c r="TOO118" s="80" t="str">
        <f t="shared" si="320"/>
        <v/>
      </c>
      <c r="TOP118" s="80" t="str">
        <f t="shared" si="320"/>
        <v/>
      </c>
      <c r="TOQ118" s="80" t="str">
        <f t="shared" ref="TOQ118:TRB118" si="321">IF(ISNUMBER(outYear),TOQ69+TOQ75+TOQ81+TOQ115,"")</f>
        <v/>
      </c>
      <c r="TOR118" s="80" t="str">
        <f t="shared" si="321"/>
        <v/>
      </c>
      <c r="TOS118" s="80" t="str">
        <f t="shared" si="321"/>
        <v/>
      </c>
      <c r="TOT118" s="80" t="str">
        <f t="shared" si="321"/>
        <v/>
      </c>
      <c r="TOU118" s="80" t="str">
        <f t="shared" si="321"/>
        <v/>
      </c>
      <c r="TOV118" s="80" t="str">
        <f t="shared" si="321"/>
        <v/>
      </c>
      <c r="TOW118" s="80" t="str">
        <f t="shared" si="321"/>
        <v/>
      </c>
      <c r="TOX118" s="80" t="str">
        <f t="shared" si="321"/>
        <v/>
      </c>
      <c r="TOY118" s="80" t="str">
        <f t="shared" si="321"/>
        <v/>
      </c>
      <c r="TOZ118" s="80" t="str">
        <f t="shared" si="321"/>
        <v/>
      </c>
      <c r="TPA118" s="80" t="str">
        <f t="shared" si="321"/>
        <v/>
      </c>
      <c r="TPB118" s="80" t="str">
        <f t="shared" si="321"/>
        <v/>
      </c>
      <c r="TPC118" s="80" t="str">
        <f t="shared" si="321"/>
        <v/>
      </c>
      <c r="TPD118" s="80" t="str">
        <f t="shared" si="321"/>
        <v/>
      </c>
      <c r="TPE118" s="80" t="str">
        <f t="shared" si="321"/>
        <v/>
      </c>
      <c r="TPF118" s="80" t="str">
        <f t="shared" si="321"/>
        <v/>
      </c>
      <c r="TPG118" s="80" t="str">
        <f t="shared" si="321"/>
        <v/>
      </c>
      <c r="TPH118" s="80" t="str">
        <f t="shared" si="321"/>
        <v/>
      </c>
      <c r="TPI118" s="80" t="str">
        <f t="shared" si="321"/>
        <v/>
      </c>
      <c r="TPJ118" s="80" t="str">
        <f t="shared" si="321"/>
        <v/>
      </c>
      <c r="TPK118" s="80" t="str">
        <f t="shared" si="321"/>
        <v/>
      </c>
      <c r="TPL118" s="80" t="str">
        <f t="shared" si="321"/>
        <v/>
      </c>
      <c r="TPM118" s="80" t="str">
        <f t="shared" si="321"/>
        <v/>
      </c>
      <c r="TPN118" s="80" t="str">
        <f t="shared" si="321"/>
        <v/>
      </c>
      <c r="TPO118" s="80" t="str">
        <f t="shared" si="321"/>
        <v/>
      </c>
      <c r="TPP118" s="80" t="str">
        <f t="shared" si="321"/>
        <v/>
      </c>
      <c r="TPQ118" s="80" t="str">
        <f t="shared" si="321"/>
        <v/>
      </c>
      <c r="TPR118" s="80" t="str">
        <f t="shared" si="321"/>
        <v/>
      </c>
      <c r="TPS118" s="80" t="str">
        <f t="shared" si="321"/>
        <v/>
      </c>
      <c r="TPT118" s="80" t="str">
        <f t="shared" si="321"/>
        <v/>
      </c>
      <c r="TPU118" s="80" t="str">
        <f t="shared" si="321"/>
        <v/>
      </c>
      <c r="TPV118" s="80" t="str">
        <f t="shared" si="321"/>
        <v/>
      </c>
      <c r="TPW118" s="80" t="str">
        <f t="shared" si="321"/>
        <v/>
      </c>
      <c r="TPX118" s="80" t="str">
        <f t="shared" si="321"/>
        <v/>
      </c>
      <c r="TPY118" s="80" t="str">
        <f t="shared" si="321"/>
        <v/>
      </c>
      <c r="TPZ118" s="80" t="str">
        <f t="shared" si="321"/>
        <v/>
      </c>
      <c r="TQA118" s="80" t="str">
        <f t="shared" si="321"/>
        <v/>
      </c>
      <c r="TQB118" s="80" t="str">
        <f t="shared" si="321"/>
        <v/>
      </c>
      <c r="TQC118" s="80" t="str">
        <f t="shared" si="321"/>
        <v/>
      </c>
      <c r="TQD118" s="80" t="str">
        <f t="shared" si="321"/>
        <v/>
      </c>
      <c r="TQE118" s="80" t="str">
        <f t="shared" si="321"/>
        <v/>
      </c>
      <c r="TQF118" s="80" t="str">
        <f t="shared" si="321"/>
        <v/>
      </c>
      <c r="TQG118" s="80" t="str">
        <f t="shared" si="321"/>
        <v/>
      </c>
      <c r="TQH118" s="80" t="str">
        <f t="shared" si="321"/>
        <v/>
      </c>
      <c r="TQI118" s="80" t="str">
        <f t="shared" si="321"/>
        <v/>
      </c>
      <c r="TQJ118" s="80" t="str">
        <f t="shared" si="321"/>
        <v/>
      </c>
      <c r="TQK118" s="80" t="str">
        <f t="shared" si="321"/>
        <v/>
      </c>
      <c r="TQL118" s="80" t="str">
        <f t="shared" si="321"/>
        <v/>
      </c>
      <c r="TQM118" s="80" t="str">
        <f t="shared" si="321"/>
        <v/>
      </c>
      <c r="TQN118" s="80" t="str">
        <f t="shared" si="321"/>
        <v/>
      </c>
      <c r="TQO118" s="80" t="str">
        <f t="shared" si="321"/>
        <v/>
      </c>
      <c r="TQP118" s="80" t="str">
        <f t="shared" si="321"/>
        <v/>
      </c>
      <c r="TQQ118" s="80" t="str">
        <f t="shared" si="321"/>
        <v/>
      </c>
      <c r="TQR118" s="80" t="str">
        <f t="shared" si="321"/>
        <v/>
      </c>
      <c r="TQS118" s="80" t="str">
        <f t="shared" si="321"/>
        <v/>
      </c>
      <c r="TQT118" s="80" t="str">
        <f t="shared" si="321"/>
        <v/>
      </c>
      <c r="TQU118" s="80" t="str">
        <f t="shared" si="321"/>
        <v/>
      </c>
      <c r="TQV118" s="80" t="str">
        <f t="shared" si="321"/>
        <v/>
      </c>
      <c r="TQW118" s="80" t="str">
        <f t="shared" si="321"/>
        <v/>
      </c>
      <c r="TQX118" s="80" t="str">
        <f t="shared" si="321"/>
        <v/>
      </c>
      <c r="TQY118" s="80" t="str">
        <f t="shared" si="321"/>
        <v/>
      </c>
      <c r="TQZ118" s="80" t="str">
        <f t="shared" si="321"/>
        <v/>
      </c>
      <c r="TRA118" s="80" t="str">
        <f t="shared" si="321"/>
        <v/>
      </c>
      <c r="TRB118" s="80" t="str">
        <f t="shared" si="321"/>
        <v/>
      </c>
      <c r="TRC118" s="80" t="str">
        <f t="shared" ref="TRC118:TTN118" si="322">IF(ISNUMBER(outYear),TRC69+TRC75+TRC81+TRC115,"")</f>
        <v/>
      </c>
      <c r="TRD118" s="80" t="str">
        <f t="shared" si="322"/>
        <v/>
      </c>
      <c r="TRE118" s="80" t="str">
        <f t="shared" si="322"/>
        <v/>
      </c>
      <c r="TRF118" s="80" t="str">
        <f t="shared" si="322"/>
        <v/>
      </c>
      <c r="TRG118" s="80" t="str">
        <f t="shared" si="322"/>
        <v/>
      </c>
      <c r="TRH118" s="80" t="str">
        <f t="shared" si="322"/>
        <v/>
      </c>
      <c r="TRI118" s="80" t="str">
        <f t="shared" si="322"/>
        <v/>
      </c>
      <c r="TRJ118" s="80" t="str">
        <f t="shared" si="322"/>
        <v/>
      </c>
      <c r="TRK118" s="80" t="str">
        <f t="shared" si="322"/>
        <v/>
      </c>
      <c r="TRL118" s="80" t="str">
        <f t="shared" si="322"/>
        <v/>
      </c>
      <c r="TRM118" s="80" t="str">
        <f t="shared" si="322"/>
        <v/>
      </c>
      <c r="TRN118" s="80" t="str">
        <f t="shared" si="322"/>
        <v/>
      </c>
      <c r="TRO118" s="80" t="str">
        <f t="shared" si="322"/>
        <v/>
      </c>
      <c r="TRP118" s="80" t="str">
        <f t="shared" si="322"/>
        <v/>
      </c>
      <c r="TRQ118" s="80" t="str">
        <f t="shared" si="322"/>
        <v/>
      </c>
      <c r="TRR118" s="80" t="str">
        <f t="shared" si="322"/>
        <v/>
      </c>
      <c r="TRS118" s="80" t="str">
        <f t="shared" si="322"/>
        <v/>
      </c>
      <c r="TRT118" s="80" t="str">
        <f t="shared" si="322"/>
        <v/>
      </c>
      <c r="TRU118" s="80" t="str">
        <f t="shared" si="322"/>
        <v/>
      </c>
      <c r="TRV118" s="80" t="str">
        <f t="shared" si="322"/>
        <v/>
      </c>
      <c r="TRW118" s="80" t="str">
        <f t="shared" si="322"/>
        <v/>
      </c>
      <c r="TRX118" s="80" t="str">
        <f t="shared" si="322"/>
        <v/>
      </c>
      <c r="TRY118" s="80" t="str">
        <f t="shared" si="322"/>
        <v/>
      </c>
      <c r="TRZ118" s="80" t="str">
        <f t="shared" si="322"/>
        <v/>
      </c>
      <c r="TSA118" s="80" t="str">
        <f t="shared" si="322"/>
        <v/>
      </c>
      <c r="TSB118" s="80" t="str">
        <f t="shared" si="322"/>
        <v/>
      </c>
      <c r="TSC118" s="80" t="str">
        <f t="shared" si="322"/>
        <v/>
      </c>
      <c r="TSD118" s="80" t="str">
        <f t="shared" si="322"/>
        <v/>
      </c>
      <c r="TSE118" s="80" t="str">
        <f t="shared" si="322"/>
        <v/>
      </c>
      <c r="TSF118" s="80" t="str">
        <f t="shared" si="322"/>
        <v/>
      </c>
      <c r="TSG118" s="80" t="str">
        <f t="shared" si="322"/>
        <v/>
      </c>
      <c r="TSH118" s="80" t="str">
        <f t="shared" si="322"/>
        <v/>
      </c>
      <c r="TSI118" s="80" t="str">
        <f t="shared" si="322"/>
        <v/>
      </c>
      <c r="TSJ118" s="80" t="str">
        <f t="shared" si="322"/>
        <v/>
      </c>
      <c r="TSK118" s="80" t="str">
        <f t="shared" si="322"/>
        <v/>
      </c>
      <c r="TSL118" s="80" t="str">
        <f t="shared" si="322"/>
        <v/>
      </c>
      <c r="TSM118" s="80" t="str">
        <f t="shared" si="322"/>
        <v/>
      </c>
      <c r="TSN118" s="80" t="str">
        <f t="shared" si="322"/>
        <v/>
      </c>
      <c r="TSO118" s="80" t="str">
        <f t="shared" si="322"/>
        <v/>
      </c>
      <c r="TSP118" s="80" t="str">
        <f t="shared" si="322"/>
        <v/>
      </c>
      <c r="TSQ118" s="80" t="str">
        <f t="shared" si="322"/>
        <v/>
      </c>
      <c r="TSR118" s="80" t="str">
        <f t="shared" si="322"/>
        <v/>
      </c>
      <c r="TSS118" s="80" t="str">
        <f t="shared" si="322"/>
        <v/>
      </c>
      <c r="TST118" s="80" t="str">
        <f t="shared" si="322"/>
        <v/>
      </c>
      <c r="TSU118" s="80" t="str">
        <f t="shared" si="322"/>
        <v/>
      </c>
      <c r="TSV118" s="80" t="str">
        <f t="shared" si="322"/>
        <v/>
      </c>
      <c r="TSW118" s="80" t="str">
        <f t="shared" si="322"/>
        <v/>
      </c>
      <c r="TSX118" s="80" t="str">
        <f t="shared" si="322"/>
        <v/>
      </c>
      <c r="TSY118" s="80" t="str">
        <f t="shared" si="322"/>
        <v/>
      </c>
      <c r="TSZ118" s="80" t="str">
        <f t="shared" si="322"/>
        <v/>
      </c>
      <c r="TTA118" s="80" t="str">
        <f t="shared" si="322"/>
        <v/>
      </c>
      <c r="TTB118" s="80" t="str">
        <f t="shared" si="322"/>
        <v/>
      </c>
      <c r="TTC118" s="80" t="str">
        <f t="shared" si="322"/>
        <v/>
      </c>
      <c r="TTD118" s="80" t="str">
        <f t="shared" si="322"/>
        <v/>
      </c>
      <c r="TTE118" s="80" t="str">
        <f t="shared" si="322"/>
        <v/>
      </c>
      <c r="TTF118" s="80" t="str">
        <f t="shared" si="322"/>
        <v/>
      </c>
      <c r="TTG118" s="80" t="str">
        <f t="shared" si="322"/>
        <v/>
      </c>
      <c r="TTH118" s="80" t="str">
        <f t="shared" si="322"/>
        <v/>
      </c>
      <c r="TTI118" s="80" t="str">
        <f t="shared" si="322"/>
        <v/>
      </c>
      <c r="TTJ118" s="80" t="str">
        <f t="shared" si="322"/>
        <v/>
      </c>
      <c r="TTK118" s="80" t="str">
        <f t="shared" si="322"/>
        <v/>
      </c>
      <c r="TTL118" s="80" t="str">
        <f t="shared" si="322"/>
        <v/>
      </c>
      <c r="TTM118" s="80" t="str">
        <f t="shared" si="322"/>
        <v/>
      </c>
      <c r="TTN118" s="80" t="str">
        <f t="shared" si="322"/>
        <v/>
      </c>
      <c r="TTO118" s="80" t="str">
        <f t="shared" ref="TTO118:TVZ118" si="323">IF(ISNUMBER(outYear),TTO69+TTO75+TTO81+TTO115,"")</f>
        <v/>
      </c>
      <c r="TTP118" s="80" t="str">
        <f t="shared" si="323"/>
        <v/>
      </c>
      <c r="TTQ118" s="80" t="str">
        <f t="shared" si="323"/>
        <v/>
      </c>
      <c r="TTR118" s="80" t="str">
        <f t="shared" si="323"/>
        <v/>
      </c>
      <c r="TTS118" s="80" t="str">
        <f t="shared" si="323"/>
        <v/>
      </c>
      <c r="TTT118" s="80" t="str">
        <f t="shared" si="323"/>
        <v/>
      </c>
      <c r="TTU118" s="80" t="str">
        <f t="shared" si="323"/>
        <v/>
      </c>
      <c r="TTV118" s="80" t="str">
        <f t="shared" si="323"/>
        <v/>
      </c>
      <c r="TTW118" s="80" t="str">
        <f t="shared" si="323"/>
        <v/>
      </c>
      <c r="TTX118" s="80" t="str">
        <f t="shared" si="323"/>
        <v/>
      </c>
      <c r="TTY118" s="80" t="str">
        <f t="shared" si="323"/>
        <v/>
      </c>
      <c r="TTZ118" s="80" t="str">
        <f t="shared" si="323"/>
        <v/>
      </c>
      <c r="TUA118" s="80" t="str">
        <f t="shared" si="323"/>
        <v/>
      </c>
      <c r="TUB118" s="80" t="str">
        <f t="shared" si="323"/>
        <v/>
      </c>
      <c r="TUC118" s="80" t="str">
        <f t="shared" si="323"/>
        <v/>
      </c>
      <c r="TUD118" s="80" t="str">
        <f t="shared" si="323"/>
        <v/>
      </c>
      <c r="TUE118" s="80" t="str">
        <f t="shared" si="323"/>
        <v/>
      </c>
      <c r="TUF118" s="80" t="str">
        <f t="shared" si="323"/>
        <v/>
      </c>
      <c r="TUG118" s="80" t="str">
        <f t="shared" si="323"/>
        <v/>
      </c>
      <c r="TUH118" s="80" t="str">
        <f t="shared" si="323"/>
        <v/>
      </c>
      <c r="TUI118" s="80" t="str">
        <f t="shared" si="323"/>
        <v/>
      </c>
      <c r="TUJ118" s="80" t="str">
        <f t="shared" si="323"/>
        <v/>
      </c>
      <c r="TUK118" s="80" t="str">
        <f t="shared" si="323"/>
        <v/>
      </c>
      <c r="TUL118" s="80" t="str">
        <f t="shared" si="323"/>
        <v/>
      </c>
      <c r="TUM118" s="80" t="str">
        <f t="shared" si="323"/>
        <v/>
      </c>
      <c r="TUN118" s="80" t="str">
        <f t="shared" si="323"/>
        <v/>
      </c>
      <c r="TUO118" s="80" t="str">
        <f t="shared" si="323"/>
        <v/>
      </c>
      <c r="TUP118" s="80" t="str">
        <f t="shared" si="323"/>
        <v/>
      </c>
      <c r="TUQ118" s="80" t="str">
        <f t="shared" si="323"/>
        <v/>
      </c>
      <c r="TUR118" s="80" t="str">
        <f t="shared" si="323"/>
        <v/>
      </c>
      <c r="TUS118" s="80" t="str">
        <f t="shared" si="323"/>
        <v/>
      </c>
      <c r="TUT118" s="80" t="str">
        <f t="shared" si="323"/>
        <v/>
      </c>
      <c r="TUU118" s="80" t="str">
        <f t="shared" si="323"/>
        <v/>
      </c>
      <c r="TUV118" s="80" t="str">
        <f t="shared" si="323"/>
        <v/>
      </c>
      <c r="TUW118" s="80" t="str">
        <f t="shared" si="323"/>
        <v/>
      </c>
      <c r="TUX118" s="80" t="str">
        <f t="shared" si="323"/>
        <v/>
      </c>
      <c r="TUY118" s="80" t="str">
        <f t="shared" si="323"/>
        <v/>
      </c>
      <c r="TUZ118" s="80" t="str">
        <f t="shared" si="323"/>
        <v/>
      </c>
      <c r="TVA118" s="80" t="str">
        <f t="shared" si="323"/>
        <v/>
      </c>
      <c r="TVB118" s="80" t="str">
        <f t="shared" si="323"/>
        <v/>
      </c>
      <c r="TVC118" s="80" t="str">
        <f t="shared" si="323"/>
        <v/>
      </c>
      <c r="TVD118" s="80" t="str">
        <f t="shared" si="323"/>
        <v/>
      </c>
      <c r="TVE118" s="80" t="str">
        <f t="shared" si="323"/>
        <v/>
      </c>
      <c r="TVF118" s="80" t="str">
        <f t="shared" si="323"/>
        <v/>
      </c>
      <c r="TVG118" s="80" t="str">
        <f t="shared" si="323"/>
        <v/>
      </c>
      <c r="TVH118" s="80" t="str">
        <f t="shared" si="323"/>
        <v/>
      </c>
      <c r="TVI118" s="80" t="str">
        <f t="shared" si="323"/>
        <v/>
      </c>
      <c r="TVJ118" s="80" t="str">
        <f t="shared" si="323"/>
        <v/>
      </c>
      <c r="TVK118" s="80" t="str">
        <f t="shared" si="323"/>
        <v/>
      </c>
      <c r="TVL118" s="80" t="str">
        <f t="shared" si="323"/>
        <v/>
      </c>
      <c r="TVM118" s="80" t="str">
        <f t="shared" si="323"/>
        <v/>
      </c>
      <c r="TVN118" s="80" t="str">
        <f t="shared" si="323"/>
        <v/>
      </c>
      <c r="TVO118" s="80" t="str">
        <f t="shared" si="323"/>
        <v/>
      </c>
      <c r="TVP118" s="80" t="str">
        <f t="shared" si="323"/>
        <v/>
      </c>
      <c r="TVQ118" s="80" t="str">
        <f t="shared" si="323"/>
        <v/>
      </c>
      <c r="TVR118" s="80" t="str">
        <f t="shared" si="323"/>
        <v/>
      </c>
      <c r="TVS118" s="80" t="str">
        <f t="shared" si="323"/>
        <v/>
      </c>
      <c r="TVT118" s="80" t="str">
        <f t="shared" si="323"/>
        <v/>
      </c>
      <c r="TVU118" s="80" t="str">
        <f t="shared" si="323"/>
        <v/>
      </c>
      <c r="TVV118" s="80" t="str">
        <f t="shared" si="323"/>
        <v/>
      </c>
      <c r="TVW118" s="80" t="str">
        <f t="shared" si="323"/>
        <v/>
      </c>
      <c r="TVX118" s="80" t="str">
        <f t="shared" si="323"/>
        <v/>
      </c>
      <c r="TVY118" s="80" t="str">
        <f t="shared" si="323"/>
        <v/>
      </c>
      <c r="TVZ118" s="80" t="str">
        <f t="shared" si="323"/>
        <v/>
      </c>
      <c r="TWA118" s="80" t="str">
        <f t="shared" ref="TWA118:TYL118" si="324">IF(ISNUMBER(outYear),TWA69+TWA75+TWA81+TWA115,"")</f>
        <v/>
      </c>
      <c r="TWB118" s="80" t="str">
        <f t="shared" si="324"/>
        <v/>
      </c>
      <c r="TWC118" s="80" t="str">
        <f t="shared" si="324"/>
        <v/>
      </c>
      <c r="TWD118" s="80" t="str">
        <f t="shared" si="324"/>
        <v/>
      </c>
      <c r="TWE118" s="80" t="str">
        <f t="shared" si="324"/>
        <v/>
      </c>
      <c r="TWF118" s="80" t="str">
        <f t="shared" si="324"/>
        <v/>
      </c>
      <c r="TWG118" s="80" t="str">
        <f t="shared" si="324"/>
        <v/>
      </c>
      <c r="TWH118" s="80" t="str">
        <f t="shared" si="324"/>
        <v/>
      </c>
      <c r="TWI118" s="80" t="str">
        <f t="shared" si="324"/>
        <v/>
      </c>
      <c r="TWJ118" s="80" t="str">
        <f t="shared" si="324"/>
        <v/>
      </c>
      <c r="TWK118" s="80" t="str">
        <f t="shared" si="324"/>
        <v/>
      </c>
      <c r="TWL118" s="80" t="str">
        <f t="shared" si="324"/>
        <v/>
      </c>
      <c r="TWM118" s="80" t="str">
        <f t="shared" si="324"/>
        <v/>
      </c>
      <c r="TWN118" s="80" t="str">
        <f t="shared" si="324"/>
        <v/>
      </c>
      <c r="TWO118" s="80" t="str">
        <f t="shared" si="324"/>
        <v/>
      </c>
      <c r="TWP118" s="80" t="str">
        <f t="shared" si="324"/>
        <v/>
      </c>
      <c r="TWQ118" s="80" t="str">
        <f t="shared" si="324"/>
        <v/>
      </c>
      <c r="TWR118" s="80" t="str">
        <f t="shared" si="324"/>
        <v/>
      </c>
      <c r="TWS118" s="80" t="str">
        <f t="shared" si="324"/>
        <v/>
      </c>
      <c r="TWT118" s="80" t="str">
        <f t="shared" si="324"/>
        <v/>
      </c>
      <c r="TWU118" s="80" t="str">
        <f t="shared" si="324"/>
        <v/>
      </c>
      <c r="TWV118" s="80" t="str">
        <f t="shared" si="324"/>
        <v/>
      </c>
      <c r="TWW118" s="80" t="str">
        <f t="shared" si="324"/>
        <v/>
      </c>
      <c r="TWX118" s="80" t="str">
        <f t="shared" si="324"/>
        <v/>
      </c>
      <c r="TWY118" s="80" t="str">
        <f t="shared" si="324"/>
        <v/>
      </c>
      <c r="TWZ118" s="80" t="str">
        <f t="shared" si="324"/>
        <v/>
      </c>
      <c r="TXA118" s="80" t="str">
        <f t="shared" si="324"/>
        <v/>
      </c>
      <c r="TXB118" s="80" t="str">
        <f t="shared" si="324"/>
        <v/>
      </c>
      <c r="TXC118" s="80" t="str">
        <f t="shared" si="324"/>
        <v/>
      </c>
      <c r="TXD118" s="80" t="str">
        <f t="shared" si="324"/>
        <v/>
      </c>
      <c r="TXE118" s="80" t="str">
        <f t="shared" si="324"/>
        <v/>
      </c>
      <c r="TXF118" s="80" t="str">
        <f t="shared" si="324"/>
        <v/>
      </c>
      <c r="TXG118" s="80" t="str">
        <f t="shared" si="324"/>
        <v/>
      </c>
      <c r="TXH118" s="80" t="str">
        <f t="shared" si="324"/>
        <v/>
      </c>
      <c r="TXI118" s="80" t="str">
        <f t="shared" si="324"/>
        <v/>
      </c>
      <c r="TXJ118" s="80" t="str">
        <f t="shared" si="324"/>
        <v/>
      </c>
      <c r="TXK118" s="80" t="str">
        <f t="shared" si="324"/>
        <v/>
      </c>
      <c r="TXL118" s="80" t="str">
        <f t="shared" si="324"/>
        <v/>
      </c>
      <c r="TXM118" s="80" t="str">
        <f t="shared" si="324"/>
        <v/>
      </c>
      <c r="TXN118" s="80" t="str">
        <f t="shared" si="324"/>
        <v/>
      </c>
      <c r="TXO118" s="80" t="str">
        <f t="shared" si="324"/>
        <v/>
      </c>
      <c r="TXP118" s="80" t="str">
        <f t="shared" si="324"/>
        <v/>
      </c>
      <c r="TXQ118" s="80" t="str">
        <f t="shared" si="324"/>
        <v/>
      </c>
      <c r="TXR118" s="80" t="str">
        <f t="shared" si="324"/>
        <v/>
      </c>
      <c r="TXS118" s="80" t="str">
        <f t="shared" si="324"/>
        <v/>
      </c>
      <c r="TXT118" s="80" t="str">
        <f t="shared" si="324"/>
        <v/>
      </c>
      <c r="TXU118" s="80" t="str">
        <f t="shared" si="324"/>
        <v/>
      </c>
      <c r="TXV118" s="80" t="str">
        <f t="shared" si="324"/>
        <v/>
      </c>
      <c r="TXW118" s="80" t="str">
        <f t="shared" si="324"/>
        <v/>
      </c>
      <c r="TXX118" s="80" t="str">
        <f t="shared" si="324"/>
        <v/>
      </c>
      <c r="TXY118" s="80" t="str">
        <f t="shared" si="324"/>
        <v/>
      </c>
      <c r="TXZ118" s="80" t="str">
        <f t="shared" si="324"/>
        <v/>
      </c>
      <c r="TYA118" s="80" t="str">
        <f t="shared" si="324"/>
        <v/>
      </c>
      <c r="TYB118" s="80" t="str">
        <f t="shared" si="324"/>
        <v/>
      </c>
      <c r="TYC118" s="80" t="str">
        <f t="shared" si="324"/>
        <v/>
      </c>
      <c r="TYD118" s="80" t="str">
        <f t="shared" si="324"/>
        <v/>
      </c>
      <c r="TYE118" s="80" t="str">
        <f t="shared" si="324"/>
        <v/>
      </c>
      <c r="TYF118" s="80" t="str">
        <f t="shared" si="324"/>
        <v/>
      </c>
      <c r="TYG118" s="80" t="str">
        <f t="shared" si="324"/>
        <v/>
      </c>
      <c r="TYH118" s="80" t="str">
        <f t="shared" si="324"/>
        <v/>
      </c>
      <c r="TYI118" s="80" t="str">
        <f t="shared" si="324"/>
        <v/>
      </c>
      <c r="TYJ118" s="80" t="str">
        <f t="shared" si="324"/>
        <v/>
      </c>
      <c r="TYK118" s="80" t="str">
        <f t="shared" si="324"/>
        <v/>
      </c>
      <c r="TYL118" s="80" t="str">
        <f t="shared" si="324"/>
        <v/>
      </c>
      <c r="TYM118" s="80" t="str">
        <f t="shared" ref="TYM118:UAX118" si="325">IF(ISNUMBER(outYear),TYM69+TYM75+TYM81+TYM115,"")</f>
        <v/>
      </c>
      <c r="TYN118" s="80" t="str">
        <f t="shared" si="325"/>
        <v/>
      </c>
      <c r="TYO118" s="80" t="str">
        <f t="shared" si="325"/>
        <v/>
      </c>
      <c r="TYP118" s="80" t="str">
        <f t="shared" si="325"/>
        <v/>
      </c>
      <c r="TYQ118" s="80" t="str">
        <f t="shared" si="325"/>
        <v/>
      </c>
      <c r="TYR118" s="80" t="str">
        <f t="shared" si="325"/>
        <v/>
      </c>
      <c r="TYS118" s="80" t="str">
        <f t="shared" si="325"/>
        <v/>
      </c>
      <c r="TYT118" s="80" t="str">
        <f t="shared" si="325"/>
        <v/>
      </c>
      <c r="TYU118" s="80" t="str">
        <f t="shared" si="325"/>
        <v/>
      </c>
      <c r="TYV118" s="80" t="str">
        <f t="shared" si="325"/>
        <v/>
      </c>
      <c r="TYW118" s="80" t="str">
        <f t="shared" si="325"/>
        <v/>
      </c>
      <c r="TYX118" s="80" t="str">
        <f t="shared" si="325"/>
        <v/>
      </c>
      <c r="TYY118" s="80" t="str">
        <f t="shared" si="325"/>
        <v/>
      </c>
      <c r="TYZ118" s="80" t="str">
        <f t="shared" si="325"/>
        <v/>
      </c>
      <c r="TZA118" s="80" t="str">
        <f t="shared" si="325"/>
        <v/>
      </c>
      <c r="TZB118" s="80" t="str">
        <f t="shared" si="325"/>
        <v/>
      </c>
      <c r="TZC118" s="80" t="str">
        <f t="shared" si="325"/>
        <v/>
      </c>
      <c r="TZD118" s="80" t="str">
        <f t="shared" si="325"/>
        <v/>
      </c>
      <c r="TZE118" s="80" t="str">
        <f t="shared" si="325"/>
        <v/>
      </c>
      <c r="TZF118" s="80" t="str">
        <f t="shared" si="325"/>
        <v/>
      </c>
      <c r="TZG118" s="80" t="str">
        <f t="shared" si="325"/>
        <v/>
      </c>
      <c r="TZH118" s="80" t="str">
        <f t="shared" si="325"/>
        <v/>
      </c>
      <c r="TZI118" s="80" t="str">
        <f t="shared" si="325"/>
        <v/>
      </c>
      <c r="TZJ118" s="80" t="str">
        <f t="shared" si="325"/>
        <v/>
      </c>
      <c r="TZK118" s="80" t="str">
        <f t="shared" si="325"/>
        <v/>
      </c>
      <c r="TZL118" s="80" t="str">
        <f t="shared" si="325"/>
        <v/>
      </c>
      <c r="TZM118" s="80" t="str">
        <f t="shared" si="325"/>
        <v/>
      </c>
      <c r="TZN118" s="80" t="str">
        <f t="shared" si="325"/>
        <v/>
      </c>
      <c r="TZO118" s="80" t="str">
        <f t="shared" si="325"/>
        <v/>
      </c>
      <c r="TZP118" s="80" t="str">
        <f t="shared" si="325"/>
        <v/>
      </c>
      <c r="TZQ118" s="80" t="str">
        <f t="shared" si="325"/>
        <v/>
      </c>
      <c r="TZR118" s="80" t="str">
        <f t="shared" si="325"/>
        <v/>
      </c>
      <c r="TZS118" s="80" t="str">
        <f t="shared" si="325"/>
        <v/>
      </c>
      <c r="TZT118" s="80" t="str">
        <f t="shared" si="325"/>
        <v/>
      </c>
      <c r="TZU118" s="80" t="str">
        <f t="shared" si="325"/>
        <v/>
      </c>
      <c r="TZV118" s="80" t="str">
        <f t="shared" si="325"/>
        <v/>
      </c>
      <c r="TZW118" s="80" t="str">
        <f t="shared" si="325"/>
        <v/>
      </c>
      <c r="TZX118" s="80" t="str">
        <f t="shared" si="325"/>
        <v/>
      </c>
      <c r="TZY118" s="80" t="str">
        <f t="shared" si="325"/>
        <v/>
      </c>
      <c r="TZZ118" s="80" t="str">
        <f t="shared" si="325"/>
        <v/>
      </c>
      <c r="UAA118" s="80" t="str">
        <f t="shared" si="325"/>
        <v/>
      </c>
      <c r="UAB118" s="80" t="str">
        <f t="shared" si="325"/>
        <v/>
      </c>
      <c r="UAC118" s="80" t="str">
        <f t="shared" si="325"/>
        <v/>
      </c>
      <c r="UAD118" s="80" t="str">
        <f t="shared" si="325"/>
        <v/>
      </c>
      <c r="UAE118" s="80" t="str">
        <f t="shared" si="325"/>
        <v/>
      </c>
      <c r="UAF118" s="80" t="str">
        <f t="shared" si="325"/>
        <v/>
      </c>
      <c r="UAG118" s="80" t="str">
        <f t="shared" si="325"/>
        <v/>
      </c>
      <c r="UAH118" s="80" t="str">
        <f t="shared" si="325"/>
        <v/>
      </c>
      <c r="UAI118" s="80" t="str">
        <f t="shared" si="325"/>
        <v/>
      </c>
      <c r="UAJ118" s="80" t="str">
        <f t="shared" si="325"/>
        <v/>
      </c>
      <c r="UAK118" s="80" t="str">
        <f t="shared" si="325"/>
        <v/>
      </c>
      <c r="UAL118" s="80" t="str">
        <f t="shared" si="325"/>
        <v/>
      </c>
      <c r="UAM118" s="80" t="str">
        <f t="shared" si="325"/>
        <v/>
      </c>
      <c r="UAN118" s="80" t="str">
        <f t="shared" si="325"/>
        <v/>
      </c>
      <c r="UAO118" s="80" t="str">
        <f t="shared" si="325"/>
        <v/>
      </c>
      <c r="UAP118" s="80" t="str">
        <f t="shared" si="325"/>
        <v/>
      </c>
      <c r="UAQ118" s="80" t="str">
        <f t="shared" si="325"/>
        <v/>
      </c>
      <c r="UAR118" s="80" t="str">
        <f t="shared" si="325"/>
        <v/>
      </c>
      <c r="UAS118" s="80" t="str">
        <f t="shared" si="325"/>
        <v/>
      </c>
      <c r="UAT118" s="80" t="str">
        <f t="shared" si="325"/>
        <v/>
      </c>
      <c r="UAU118" s="80" t="str">
        <f t="shared" si="325"/>
        <v/>
      </c>
      <c r="UAV118" s="80" t="str">
        <f t="shared" si="325"/>
        <v/>
      </c>
      <c r="UAW118" s="80" t="str">
        <f t="shared" si="325"/>
        <v/>
      </c>
      <c r="UAX118" s="80" t="str">
        <f t="shared" si="325"/>
        <v/>
      </c>
      <c r="UAY118" s="80" t="str">
        <f t="shared" ref="UAY118:UDJ118" si="326">IF(ISNUMBER(outYear),UAY69+UAY75+UAY81+UAY115,"")</f>
        <v/>
      </c>
      <c r="UAZ118" s="80" t="str">
        <f t="shared" si="326"/>
        <v/>
      </c>
      <c r="UBA118" s="80" t="str">
        <f t="shared" si="326"/>
        <v/>
      </c>
      <c r="UBB118" s="80" t="str">
        <f t="shared" si="326"/>
        <v/>
      </c>
      <c r="UBC118" s="80" t="str">
        <f t="shared" si="326"/>
        <v/>
      </c>
      <c r="UBD118" s="80" t="str">
        <f t="shared" si="326"/>
        <v/>
      </c>
      <c r="UBE118" s="80" t="str">
        <f t="shared" si="326"/>
        <v/>
      </c>
      <c r="UBF118" s="80" t="str">
        <f t="shared" si="326"/>
        <v/>
      </c>
      <c r="UBG118" s="80" t="str">
        <f t="shared" si="326"/>
        <v/>
      </c>
      <c r="UBH118" s="80" t="str">
        <f t="shared" si="326"/>
        <v/>
      </c>
      <c r="UBI118" s="80" t="str">
        <f t="shared" si="326"/>
        <v/>
      </c>
      <c r="UBJ118" s="80" t="str">
        <f t="shared" si="326"/>
        <v/>
      </c>
      <c r="UBK118" s="80" t="str">
        <f t="shared" si="326"/>
        <v/>
      </c>
      <c r="UBL118" s="80" t="str">
        <f t="shared" si="326"/>
        <v/>
      </c>
      <c r="UBM118" s="80" t="str">
        <f t="shared" si="326"/>
        <v/>
      </c>
      <c r="UBN118" s="80" t="str">
        <f t="shared" si="326"/>
        <v/>
      </c>
      <c r="UBO118" s="80" t="str">
        <f t="shared" si="326"/>
        <v/>
      </c>
      <c r="UBP118" s="80" t="str">
        <f t="shared" si="326"/>
        <v/>
      </c>
      <c r="UBQ118" s="80" t="str">
        <f t="shared" si="326"/>
        <v/>
      </c>
      <c r="UBR118" s="80" t="str">
        <f t="shared" si="326"/>
        <v/>
      </c>
      <c r="UBS118" s="80" t="str">
        <f t="shared" si="326"/>
        <v/>
      </c>
      <c r="UBT118" s="80" t="str">
        <f t="shared" si="326"/>
        <v/>
      </c>
      <c r="UBU118" s="80" t="str">
        <f t="shared" si="326"/>
        <v/>
      </c>
      <c r="UBV118" s="80" t="str">
        <f t="shared" si="326"/>
        <v/>
      </c>
      <c r="UBW118" s="80" t="str">
        <f t="shared" si="326"/>
        <v/>
      </c>
      <c r="UBX118" s="80" t="str">
        <f t="shared" si="326"/>
        <v/>
      </c>
      <c r="UBY118" s="80" t="str">
        <f t="shared" si="326"/>
        <v/>
      </c>
      <c r="UBZ118" s="80" t="str">
        <f t="shared" si="326"/>
        <v/>
      </c>
      <c r="UCA118" s="80" t="str">
        <f t="shared" si="326"/>
        <v/>
      </c>
      <c r="UCB118" s="80" t="str">
        <f t="shared" si="326"/>
        <v/>
      </c>
      <c r="UCC118" s="80" t="str">
        <f t="shared" si="326"/>
        <v/>
      </c>
      <c r="UCD118" s="80" t="str">
        <f t="shared" si="326"/>
        <v/>
      </c>
      <c r="UCE118" s="80" t="str">
        <f t="shared" si="326"/>
        <v/>
      </c>
      <c r="UCF118" s="80" t="str">
        <f t="shared" si="326"/>
        <v/>
      </c>
      <c r="UCG118" s="80" t="str">
        <f t="shared" si="326"/>
        <v/>
      </c>
      <c r="UCH118" s="80" t="str">
        <f t="shared" si="326"/>
        <v/>
      </c>
      <c r="UCI118" s="80" t="str">
        <f t="shared" si="326"/>
        <v/>
      </c>
      <c r="UCJ118" s="80" t="str">
        <f t="shared" si="326"/>
        <v/>
      </c>
      <c r="UCK118" s="80" t="str">
        <f t="shared" si="326"/>
        <v/>
      </c>
      <c r="UCL118" s="80" t="str">
        <f t="shared" si="326"/>
        <v/>
      </c>
      <c r="UCM118" s="80" t="str">
        <f t="shared" si="326"/>
        <v/>
      </c>
      <c r="UCN118" s="80" t="str">
        <f t="shared" si="326"/>
        <v/>
      </c>
      <c r="UCO118" s="80" t="str">
        <f t="shared" si="326"/>
        <v/>
      </c>
      <c r="UCP118" s="80" t="str">
        <f t="shared" si="326"/>
        <v/>
      </c>
      <c r="UCQ118" s="80" t="str">
        <f t="shared" si="326"/>
        <v/>
      </c>
      <c r="UCR118" s="80" t="str">
        <f t="shared" si="326"/>
        <v/>
      </c>
      <c r="UCS118" s="80" t="str">
        <f t="shared" si="326"/>
        <v/>
      </c>
      <c r="UCT118" s="80" t="str">
        <f t="shared" si="326"/>
        <v/>
      </c>
      <c r="UCU118" s="80" t="str">
        <f t="shared" si="326"/>
        <v/>
      </c>
      <c r="UCV118" s="80" t="str">
        <f t="shared" si="326"/>
        <v/>
      </c>
      <c r="UCW118" s="80" t="str">
        <f t="shared" si="326"/>
        <v/>
      </c>
      <c r="UCX118" s="80" t="str">
        <f t="shared" si="326"/>
        <v/>
      </c>
      <c r="UCY118" s="80" t="str">
        <f t="shared" si="326"/>
        <v/>
      </c>
      <c r="UCZ118" s="80" t="str">
        <f t="shared" si="326"/>
        <v/>
      </c>
      <c r="UDA118" s="80" t="str">
        <f t="shared" si="326"/>
        <v/>
      </c>
      <c r="UDB118" s="80" t="str">
        <f t="shared" si="326"/>
        <v/>
      </c>
      <c r="UDC118" s="80" t="str">
        <f t="shared" si="326"/>
        <v/>
      </c>
      <c r="UDD118" s="80" t="str">
        <f t="shared" si="326"/>
        <v/>
      </c>
      <c r="UDE118" s="80" t="str">
        <f t="shared" si="326"/>
        <v/>
      </c>
      <c r="UDF118" s="80" t="str">
        <f t="shared" si="326"/>
        <v/>
      </c>
      <c r="UDG118" s="80" t="str">
        <f t="shared" si="326"/>
        <v/>
      </c>
      <c r="UDH118" s="80" t="str">
        <f t="shared" si="326"/>
        <v/>
      </c>
      <c r="UDI118" s="80" t="str">
        <f t="shared" si="326"/>
        <v/>
      </c>
      <c r="UDJ118" s="80" t="str">
        <f t="shared" si="326"/>
        <v/>
      </c>
      <c r="UDK118" s="80" t="str">
        <f t="shared" ref="UDK118:UFV118" si="327">IF(ISNUMBER(outYear),UDK69+UDK75+UDK81+UDK115,"")</f>
        <v/>
      </c>
      <c r="UDL118" s="80" t="str">
        <f t="shared" si="327"/>
        <v/>
      </c>
      <c r="UDM118" s="80" t="str">
        <f t="shared" si="327"/>
        <v/>
      </c>
      <c r="UDN118" s="80" t="str">
        <f t="shared" si="327"/>
        <v/>
      </c>
      <c r="UDO118" s="80" t="str">
        <f t="shared" si="327"/>
        <v/>
      </c>
      <c r="UDP118" s="80" t="str">
        <f t="shared" si="327"/>
        <v/>
      </c>
      <c r="UDQ118" s="80" t="str">
        <f t="shared" si="327"/>
        <v/>
      </c>
      <c r="UDR118" s="80" t="str">
        <f t="shared" si="327"/>
        <v/>
      </c>
      <c r="UDS118" s="80" t="str">
        <f t="shared" si="327"/>
        <v/>
      </c>
      <c r="UDT118" s="80" t="str">
        <f t="shared" si="327"/>
        <v/>
      </c>
      <c r="UDU118" s="80" t="str">
        <f t="shared" si="327"/>
        <v/>
      </c>
      <c r="UDV118" s="80" t="str">
        <f t="shared" si="327"/>
        <v/>
      </c>
      <c r="UDW118" s="80" t="str">
        <f t="shared" si="327"/>
        <v/>
      </c>
      <c r="UDX118" s="80" t="str">
        <f t="shared" si="327"/>
        <v/>
      </c>
      <c r="UDY118" s="80" t="str">
        <f t="shared" si="327"/>
        <v/>
      </c>
      <c r="UDZ118" s="80" t="str">
        <f t="shared" si="327"/>
        <v/>
      </c>
      <c r="UEA118" s="80" t="str">
        <f t="shared" si="327"/>
        <v/>
      </c>
      <c r="UEB118" s="80" t="str">
        <f t="shared" si="327"/>
        <v/>
      </c>
      <c r="UEC118" s="80" t="str">
        <f t="shared" si="327"/>
        <v/>
      </c>
      <c r="UED118" s="80" t="str">
        <f t="shared" si="327"/>
        <v/>
      </c>
      <c r="UEE118" s="80" t="str">
        <f t="shared" si="327"/>
        <v/>
      </c>
      <c r="UEF118" s="80" t="str">
        <f t="shared" si="327"/>
        <v/>
      </c>
      <c r="UEG118" s="80" t="str">
        <f t="shared" si="327"/>
        <v/>
      </c>
      <c r="UEH118" s="80" t="str">
        <f t="shared" si="327"/>
        <v/>
      </c>
      <c r="UEI118" s="80" t="str">
        <f t="shared" si="327"/>
        <v/>
      </c>
      <c r="UEJ118" s="80" t="str">
        <f t="shared" si="327"/>
        <v/>
      </c>
      <c r="UEK118" s="80" t="str">
        <f t="shared" si="327"/>
        <v/>
      </c>
      <c r="UEL118" s="80" t="str">
        <f t="shared" si="327"/>
        <v/>
      </c>
      <c r="UEM118" s="80" t="str">
        <f t="shared" si="327"/>
        <v/>
      </c>
      <c r="UEN118" s="80" t="str">
        <f t="shared" si="327"/>
        <v/>
      </c>
      <c r="UEO118" s="80" t="str">
        <f t="shared" si="327"/>
        <v/>
      </c>
      <c r="UEP118" s="80" t="str">
        <f t="shared" si="327"/>
        <v/>
      </c>
      <c r="UEQ118" s="80" t="str">
        <f t="shared" si="327"/>
        <v/>
      </c>
      <c r="UER118" s="80" t="str">
        <f t="shared" si="327"/>
        <v/>
      </c>
      <c r="UES118" s="80" t="str">
        <f t="shared" si="327"/>
        <v/>
      </c>
      <c r="UET118" s="80" t="str">
        <f t="shared" si="327"/>
        <v/>
      </c>
      <c r="UEU118" s="80" t="str">
        <f t="shared" si="327"/>
        <v/>
      </c>
      <c r="UEV118" s="80" t="str">
        <f t="shared" si="327"/>
        <v/>
      </c>
      <c r="UEW118" s="80" t="str">
        <f t="shared" si="327"/>
        <v/>
      </c>
      <c r="UEX118" s="80" t="str">
        <f t="shared" si="327"/>
        <v/>
      </c>
      <c r="UEY118" s="80" t="str">
        <f t="shared" si="327"/>
        <v/>
      </c>
      <c r="UEZ118" s="80" t="str">
        <f t="shared" si="327"/>
        <v/>
      </c>
      <c r="UFA118" s="80" t="str">
        <f t="shared" si="327"/>
        <v/>
      </c>
      <c r="UFB118" s="80" t="str">
        <f t="shared" si="327"/>
        <v/>
      </c>
      <c r="UFC118" s="80" t="str">
        <f t="shared" si="327"/>
        <v/>
      </c>
      <c r="UFD118" s="80" t="str">
        <f t="shared" si="327"/>
        <v/>
      </c>
      <c r="UFE118" s="80" t="str">
        <f t="shared" si="327"/>
        <v/>
      </c>
      <c r="UFF118" s="80" t="str">
        <f t="shared" si="327"/>
        <v/>
      </c>
      <c r="UFG118" s="80" t="str">
        <f t="shared" si="327"/>
        <v/>
      </c>
      <c r="UFH118" s="80" t="str">
        <f t="shared" si="327"/>
        <v/>
      </c>
      <c r="UFI118" s="80" t="str">
        <f t="shared" si="327"/>
        <v/>
      </c>
      <c r="UFJ118" s="80" t="str">
        <f t="shared" si="327"/>
        <v/>
      </c>
      <c r="UFK118" s="80" t="str">
        <f t="shared" si="327"/>
        <v/>
      </c>
      <c r="UFL118" s="80" t="str">
        <f t="shared" si="327"/>
        <v/>
      </c>
      <c r="UFM118" s="80" t="str">
        <f t="shared" si="327"/>
        <v/>
      </c>
      <c r="UFN118" s="80" t="str">
        <f t="shared" si="327"/>
        <v/>
      </c>
      <c r="UFO118" s="80" t="str">
        <f t="shared" si="327"/>
        <v/>
      </c>
      <c r="UFP118" s="80" t="str">
        <f t="shared" si="327"/>
        <v/>
      </c>
      <c r="UFQ118" s="80" t="str">
        <f t="shared" si="327"/>
        <v/>
      </c>
      <c r="UFR118" s="80" t="str">
        <f t="shared" si="327"/>
        <v/>
      </c>
      <c r="UFS118" s="80" t="str">
        <f t="shared" si="327"/>
        <v/>
      </c>
      <c r="UFT118" s="80" t="str">
        <f t="shared" si="327"/>
        <v/>
      </c>
      <c r="UFU118" s="80" t="str">
        <f t="shared" si="327"/>
        <v/>
      </c>
      <c r="UFV118" s="80" t="str">
        <f t="shared" si="327"/>
        <v/>
      </c>
      <c r="UFW118" s="80" t="str">
        <f t="shared" ref="UFW118:UIH118" si="328">IF(ISNUMBER(outYear),UFW69+UFW75+UFW81+UFW115,"")</f>
        <v/>
      </c>
      <c r="UFX118" s="80" t="str">
        <f t="shared" si="328"/>
        <v/>
      </c>
      <c r="UFY118" s="80" t="str">
        <f t="shared" si="328"/>
        <v/>
      </c>
      <c r="UFZ118" s="80" t="str">
        <f t="shared" si="328"/>
        <v/>
      </c>
      <c r="UGA118" s="80" t="str">
        <f t="shared" si="328"/>
        <v/>
      </c>
      <c r="UGB118" s="80" t="str">
        <f t="shared" si="328"/>
        <v/>
      </c>
      <c r="UGC118" s="80" t="str">
        <f t="shared" si="328"/>
        <v/>
      </c>
      <c r="UGD118" s="80" t="str">
        <f t="shared" si="328"/>
        <v/>
      </c>
      <c r="UGE118" s="80" t="str">
        <f t="shared" si="328"/>
        <v/>
      </c>
      <c r="UGF118" s="80" t="str">
        <f t="shared" si="328"/>
        <v/>
      </c>
      <c r="UGG118" s="80" t="str">
        <f t="shared" si="328"/>
        <v/>
      </c>
      <c r="UGH118" s="80" t="str">
        <f t="shared" si="328"/>
        <v/>
      </c>
      <c r="UGI118" s="80" t="str">
        <f t="shared" si="328"/>
        <v/>
      </c>
      <c r="UGJ118" s="80" t="str">
        <f t="shared" si="328"/>
        <v/>
      </c>
      <c r="UGK118" s="80" t="str">
        <f t="shared" si="328"/>
        <v/>
      </c>
      <c r="UGL118" s="80" t="str">
        <f t="shared" si="328"/>
        <v/>
      </c>
      <c r="UGM118" s="80" t="str">
        <f t="shared" si="328"/>
        <v/>
      </c>
      <c r="UGN118" s="80" t="str">
        <f t="shared" si="328"/>
        <v/>
      </c>
      <c r="UGO118" s="80" t="str">
        <f t="shared" si="328"/>
        <v/>
      </c>
      <c r="UGP118" s="80" t="str">
        <f t="shared" si="328"/>
        <v/>
      </c>
      <c r="UGQ118" s="80" t="str">
        <f t="shared" si="328"/>
        <v/>
      </c>
      <c r="UGR118" s="80" t="str">
        <f t="shared" si="328"/>
        <v/>
      </c>
      <c r="UGS118" s="80" t="str">
        <f t="shared" si="328"/>
        <v/>
      </c>
      <c r="UGT118" s="80" t="str">
        <f t="shared" si="328"/>
        <v/>
      </c>
      <c r="UGU118" s="80" t="str">
        <f t="shared" si="328"/>
        <v/>
      </c>
      <c r="UGV118" s="80" t="str">
        <f t="shared" si="328"/>
        <v/>
      </c>
      <c r="UGW118" s="80" t="str">
        <f t="shared" si="328"/>
        <v/>
      </c>
      <c r="UGX118" s="80" t="str">
        <f t="shared" si="328"/>
        <v/>
      </c>
      <c r="UGY118" s="80" t="str">
        <f t="shared" si="328"/>
        <v/>
      </c>
      <c r="UGZ118" s="80" t="str">
        <f t="shared" si="328"/>
        <v/>
      </c>
      <c r="UHA118" s="80" t="str">
        <f t="shared" si="328"/>
        <v/>
      </c>
      <c r="UHB118" s="80" t="str">
        <f t="shared" si="328"/>
        <v/>
      </c>
      <c r="UHC118" s="80" t="str">
        <f t="shared" si="328"/>
        <v/>
      </c>
      <c r="UHD118" s="80" t="str">
        <f t="shared" si="328"/>
        <v/>
      </c>
      <c r="UHE118" s="80" t="str">
        <f t="shared" si="328"/>
        <v/>
      </c>
      <c r="UHF118" s="80" t="str">
        <f t="shared" si="328"/>
        <v/>
      </c>
      <c r="UHG118" s="80" t="str">
        <f t="shared" si="328"/>
        <v/>
      </c>
      <c r="UHH118" s="80" t="str">
        <f t="shared" si="328"/>
        <v/>
      </c>
      <c r="UHI118" s="80" t="str">
        <f t="shared" si="328"/>
        <v/>
      </c>
      <c r="UHJ118" s="80" t="str">
        <f t="shared" si="328"/>
        <v/>
      </c>
      <c r="UHK118" s="80" t="str">
        <f t="shared" si="328"/>
        <v/>
      </c>
      <c r="UHL118" s="80" t="str">
        <f t="shared" si="328"/>
        <v/>
      </c>
      <c r="UHM118" s="80" t="str">
        <f t="shared" si="328"/>
        <v/>
      </c>
      <c r="UHN118" s="80" t="str">
        <f t="shared" si="328"/>
        <v/>
      </c>
      <c r="UHO118" s="80" t="str">
        <f t="shared" si="328"/>
        <v/>
      </c>
      <c r="UHP118" s="80" t="str">
        <f t="shared" si="328"/>
        <v/>
      </c>
      <c r="UHQ118" s="80" t="str">
        <f t="shared" si="328"/>
        <v/>
      </c>
      <c r="UHR118" s="80" t="str">
        <f t="shared" si="328"/>
        <v/>
      </c>
      <c r="UHS118" s="80" t="str">
        <f t="shared" si="328"/>
        <v/>
      </c>
      <c r="UHT118" s="80" t="str">
        <f t="shared" si="328"/>
        <v/>
      </c>
      <c r="UHU118" s="80" t="str">
        <f t="shared" si="328"/>
        <v/>
      </c>
      <c r="UHV118" s="80" t="str">
        <f t="shared" si="328"/>
        <v/>
      </c>
      <c r="UHW118" s="80" t="str">
        <f t="shared" si="328"/>
        <v/>
      </c>
      <c r="UHX118" s="80" t="str">
        <f t="shared" si="328"/>
        <v/>
      </c>
      <c r="UHY118" s="80" t="str">
        <f t="shared" si="328"/>
        <v/>
      </c>
      <c r="UHZ118" s="80" t="str">
        <f t="shared" si="328"/>
        <v/>
      </c>
      <c r="UIA118" s="80" t="str">
        <f t="shared" si="328"/>
        <v/>
      </c>
      <c r="UIB118" s="80" t="str">
        <f t="shared" si="328"/>
        <v/>
      </c>
      <c r="UIC118" s="80" t="str">
        <f t="shared" si="328"/>
        <v/>
      </c>
      <c r="UID118" s="80" t="str">
        <f t="shared" si="328"/>
        <v/>
      </c>
      <c r="UIE118" s="80" t="str">
        <f t="shared" si="328"/>
        <v/>
      </c>
      <c r="UIF118" s="80" t="str">
        <f t="shared" si="328"/>
        <v/>
      </c>
      <c r="UIG118" s="80" t="str">
        <f t="shared" si="328"/>
        <v/>
      </c>
      <c r="UIH118" s="80" t="str">
        <f t="shared" si="328"/>
        <v/>
      </c>
      <c r="UII118" s="80" t="str">
        <f t="shared" ref="UII118:UKT118" si="329">IF(ISNUMBER(outYear),UII69+UII75+UII81+UII115,"")</f>
        <v/>
      </c>
      <c r="UIJ118" s="80" t="str">
        <f t="shared" si="329"/>
        <v/>
      </c>
      <c r="UIK118" s="80" t="str">
        <f t="shared" si="329"/>
        <v/>
      </c>
      <c r="UIL118" s="80" t="str">
        <f t="shared" si="329"/>
        <v/>
      </c>
      <c r="UIM118" s="80" t="str">
        <f t="shared" si="329"/>
        <v/>
      </c>
      <c r="UIN118" s="80" t="str">
        <f t="shared" si="329"/>
        <v/>
      </c>
      <c r="UIO118" s="80" t="str">
        <f t="shared" si="329"/>
        <v/>
      </c>
      <c r="UIP118" s="80" t="str">
        <f t="shared" si="329"/>
        <v/>
      </c>
      <c r="UIQ118" s="80" t="str">
        <f t="shared" si="329"/>
        <v/>
      </c>
      <c r="UIR118" s="80" t="str">
        <f t="shared" si="329"/>
        <v/>
      </c>
      <c r="UIS118" s="80" t="str">
        <f t="shared" si="329"/>
        <v/>
      </c>
      <c r="UIT118" s="80" t="str">
        <f t="shared" si="329"/>
        <v/>
      </c>
      <c r="UIU118" s="80" t="str">
        <f t="shared" si="329"/>
        <v/>
      </c>
      <c r="UIV118" s="80" t="str">
        <f t="shared" si="329"/>
        <v/>
      </c>
      <c r="UIW118" s="80" t="str">
        <f t="shared" si="329"/>
        <v/>
      </c>
      <c r="UIX118" s="80" t="str">
        <f t="shared" si="329"/>
        <v/>
      </c>
      <c r="UIY118" s="80" t="str">
        <f t="shared" si="329"/>
        <v/>
      </c>
      <c r="UIZ118" s="80" t="str">
        <f t="shared" si="329"/>
        <v/>
      </c>
      <c r="UJA118" s="80" t="str">
        <f t="shared" si="329"/>
        <v/>
      </c>
      <c r="UJB118" s="80" t="str">
        <f t="shared" si="329"/>
        <v/>
      </c>
      <c r="UJC118" s="80" t="str">
        <f t="shared" si="329"/>
        <v/>
      </c>
      <c r="UJD118" s="80" t="str">
        <f t="shared" si="329"/>
        <v/>
      </c>
      <c r="UJE118" s="80" t="str">
        <f t="shared" si="329"/>
        <v/>
      </c>
      <c r="UJF118" s="80" t="str">
        <f t="shared" si="329"/>
        <v/>
      </c>
      <c r="UJG118" s="80" t="str">
        <f t="shared" si="329"/>
        <v/>
      </c>
      <c r="UJH118" s="80" t="str">
        <f t="shared" si="329"/>
        <v/>
      </c>
      <c r="UJI118" s="80" t="str">
        <f t="shared" si="329"/>
        <v/>
      </c>
      <c r="UJJ118" s="80" t="str">
        <f t="shared" si="329"/>
        <v/>
      </c>
      <c r="UJK118" s="80" t="str">
        <f t="shared" si="329"/>
        <v/>
      </c>
      <c r="UJL118" s="80" t="str">
        <f t="shared" si="329"/>
        <v/>
      </c>
      <c r="UJM118" s="80" t="str">
        <f t="shared" si="329"/>
        <v/>
      </c>
      <c r="UJN118" s="80" t="str">
        <f t="shared" si="329"/>
        <v/>
      </c>
      <c r="UJO118" s="80" t="str">
        <f t="shared" si="329"/>
        <v/>
      </c>
      <c r="UJP118" s="80" t="str">
        <f t="shared" si="329"/>
        <v/>
      </c>
      <c r="UJQ118" s="80" t="str">
        <f t="shared" si="329"/>
        <v/>
      </c>
      <c r="UJR118" s="80" t="str">
        <f t="shared" si="329"/>
        <v/>
      </c>
      <c r="UJS118" s="80" t="str">
        <f t="shared" si="329"/>
        <v/>
      </c>
      <c r="UJT118" s="80" t="str">
        <f t="shared" si="329"/>
        <v/>
      </c>
      <c r="UJU118" s="80" t="str">
        <f t="shared" si="329"/>
        <v/>
      </c>
      <c r="UJV118" s="80" t="str">
        <f t="shared" si="329"/>
        <v/>
      </c>
      <c r="UJW118" s="80" t="str">
        <f t="shared" si="329"/>
        <v/>
      </c>
      <c r="UJX118" s="80" t="str">
        <f t="shared" si="329"/>
        <v/>
      </c>
      <c r="UJY118" s="80" t="str">
        <f t="shared" si="329"/>
        <v/>
      </c>
      <c r="UJZ118" s="80" t="str">
        <f t="shared" si="329"/>
        <v/>
      </c>
      <c r="UKA118" s="80" t="str">
        <f t="shared" si="329"/>
        <v/>
      </c>
      <c r="UKB118" s="80" t="str">
        <f t="shared" si="329"/>
        <v/>
      </c>
      <c r="UKC118" s="80" t="str">
        <f t="shared" si="329"/>
        <v/>
      </c>
      <c r="UKD118" s="80" t="str">
        <f t="shared" si="329"/>
        <v/>
      </c>
      <c r="UKE118" s="80" t="str">
        <f t="shared" si="329"/>
        <v/>
      </c>
      <c r="UKF118" s="80" t="str">
        <f t="shared" si="329"/>
        <v/>
      </c>
      <c r="UKG118" s="80" t="str">
        <f t="shared" si="329"/>
        <v/>
      </c>
      <c r="UKH118" s="80" t="str">
        <f t="shared" si="329"/>
        <v/>
      </c>
      <c r="UKI118" s="80" t="str">
        <f t="shared" si="329"/>
        <v/>
      </c>
      <c r="UKJ118" s="80" t="str">
        <f t="shared" si="329"/>
        <v/>
      </c>
      <c r="UKK118" s="80" t="str">
        <f t="shared" si="329"/>
        <v/>
      </c>
      <c r="UKL118" s="80" t="str">
        <f t="shared" si="329"/>
        <v/>
      </c>
      <c r="UKM118" s="80" t="str">
        <f t="shared" si="329"/>
        <v/>
      </c>
      <c r="UKN118" s="80" t="str">
        <f t="shared" si="329"/>
        <v/>
      </c>
      <c r="UKO118" s="80" t="str">
        <f t="shared" si="329"/>
        <v/>
      </c>
      <c r="UKP118" s="80" t="str">
        <f t="shared" si="329"/>
        <v/>
      </c>
      <c r="UKQ118" s="80" t="str">
        <f t="shared" si="329"/>
        <v/>
      </c>
      <c r="UKR118" s="80" t="str">
        <f t="shared" si="329"/>
        <v/>
      </c>
      <c r="UKS118" s="80" t="str">
        <f t="shared" si="329"/>
        <v/>
      </c>
      <c r="UKT118" s="80" t="str">
        <f t="shared" si="329"/>
        <v/>
      </c>
      <c r="UKU118" s="80" t="str">
        <f t="shared" ref="UKU118:UNF118" si="330">IF(ISNUMBER(outYear),UKU69+UKU75+UKU81+UKU115,"")</f>
        <v/>
      </c>
      <c r="UKV118" s="80" t="str">
        <f t="shared" si="330"/>
        <v/>
      </c>
      <c r="UKW118" s="80" t="str">
        <f t="shared" si="330"/>
        <v/>
      </c>
      <c r="UKX118" s="80" t="str">
        <f t="shared" si="330"/>
        <v/>
      </c>
      <c r="UKY118" s="80" t="str">
        <f t="shared" si="330"/>
        <v/>
      </c>
      <c r="UKZ118" s="80" t="str">
        <f t="shared" si="330"/>
        <v/>
      </c>
      <c r="ULA118" s="80" t="str">
        <f t="shared" si="330"/>
        <v/>
      </c>
      <c r="ULB118" s="80" t="str">
        <f t="shared" si="330"/>
        <v/>
      </c>
      <c r="ULC118" s="80" t="str">
        <f t="shared" si="330"/>
        <v/>
      </c>
      <c r="ULD118" s="80" t="str">
        <f t="shared" si="330"/>
        <v/>
      </c>
      <c r="ULE118" s="80" t="str">
        <f t="shared" si="330"/>
        <v/>
      </c>
      <c r="ULF118" s="80" t="str">
        <f t="shared" si="330"/>
        <v/>
      </c>
      <c r="ULG118" s="80" t="str">
        <f t="shared" si="330"/>
        <v/>
      </c>
      <c r="ULH118" s="80" t="str">
        <f t="shared" si="330"/>
        <v/>
      </c>
      <c r="ULI118" s="80" t="str">
        <f t="shared" si="330"/>
        <v/>
      </c>
      <c r="ULJ118" s="80" t="str">
        <f t="shared" si="330"/>
        <v/>
      </c>
      <c r="ULK118" s="80" t="str">
        <f t="shared" si="330"/>
        <v/>
      </c>
      <c r="ULL118" s="80" t="str">
        <f t="shared" si="330"/>
        <v/>
      </c>
      <c r="ULM118" s="80" t="str">
        <f t="shared" si="330"/>
        <v/>
      </c>
      <c r="ULN118" s="80" t="str">
        <f t="shared" si="330"/>
        <v/>
      </c>
      <c r="ULO118" s="80" t="str">
        <f t="shared" si="330"/>
        <v/>
      </c>
      <c r="ULP118" s="80" t="str">
        <f t="shared" si="330"/>
        <v/>
      </c>
      <c r="ULQ118" s="80" t="str">
        <f t="shared" si="330"/>
        <v/>
      </c>
      <c r="ULR118" s="80" t="str">
        <f t="shared" si="330"/>
        <v/>
      </c>
      <c r="ULS118" s="80" t="str">
        <f t="shared" si="330"/>
        <v/>
      </c>
      <c r="ULT118" s="80" t="str">
        <f t="shared" si="330"/>
        <v/>
      </c>
      <c r="ULU118" s="80" t="str">
        <f t="shared" si="330"/>
        <v/>
      </c>
      <c r="ULV118" s="80" t="str">
        <f t="shared" si="330"/>
        <v/>
      </c>
      <c r="ULW118" s="80" t="str">
        <f t="shared" si="330"/>
        <v/>
      </c>
      <c r="ULX118" s="80" t="str">
        <f t="shared" si="330"/>
        <v/>
      </c>
      <c r="ULY118" s="80" t="str">
        <f t="shared" si="330"/>
        <v/>
      </c>
      <c r="ULZ118" s="80" t="str">
        <f t="shared" si="330"/>
        <v/>
      </c>
      <c r="UMA118" s="80" t="str">
        <f t="shared" si="330"/>
        <v/>
      </c>
      <c r="UMB118" s="80" t="str">
        <f t="shared" si="330"/>
        <v/>
      </c>
      <c r="UMC118" s="80" t="str">
        <f t="shared" si="330"/>
        <v/>
      </c>
      <c r="UMD118" s="80" t="str">
        <f t="shared" si="330"/>
        <v/>
      </c>
      <c r="UME118" s="80" t="str">
        <f t="shared" si="330"/>
        <v/>
      </c>
      <c r="UMF118" s="80" t="str">
        <f t="shared" si="330"/>
        <v/>
      </c>
      <c r="UMG118" s="80" t="str">
        <f t="shared" si="330"/>
        <v/>
      </c>
      <c r="UMH118" s="80" t="str">
        <f t="shared" si="330"/>
        <v/>
      </c>
      <c r="UMI118" s="80" t="str">
        <f t="shared" si="330"/>
        <v/>
      </c>
      <c r="UMJ118" s="80" t="str">
        <f t="shared" si="330"/>
        <v/>
      </c>
      <c r="UMK118" s="80" t="str">
        <f t="shared" si="330"/>
        <v/>
      </c>
      <c r="UML118" s="80" t="str">
        <f t="shared" si="330"/>
        <v/>
      </c>
      <c r="UMM118" s="80" t="str">
        <f t="shared" si="330"/>
        <v/>
      </c>
      <c r="UMN118" s="80" t="str">
        <f t="shared" si="330"/>
        <v/>
      </c>
      <c r="UMO118" s="80" t="str">
        <f t="shared" si="330"/>
        <v/>
      </c>
      <c r="UMP118" s="80" t="str">
        <f t="shared" si="330"/>
        <v/>
      </c>
      <c r="UMQ118" s="80" t="str">
        <f t="shared" si="330"/>
        <v/>
      </c>
      <c r="UMR118" s="80" t="str">
        <f t="shared" si="330"/>
        <v/>
      </c>
      <c r="UMS118" s="80" t="str">
        <f t="shared" si="330"/>
        <v/>
      </c>
      <c r="UMT118" s="80" t="str">
        <f t="shared" si="330"/>
        <v/>
      </c>
      <c r="UMU118" s="80" t="str">
        <f t="shared" si="330"/>
        <v/>
      </c>
      <c r="UMV118" s="80" t="str">
        <f t="shared" si="330"/>
        <v/>
      </c>
      <c r="UMW118" s="80" t="str">
        <f t="shared" si="330"/>
        <v/>
      </c>
      <c r="UMX118" s="80" t="str">
        <f t="shared" si="330"/>
        <v/>
      </c>
      <c r="UMY118" s="80" t="str">
        <f t="shared" si="330"/>
        <v/>
      </c>
      <c r="UMZ118" s="80" t="str">
        <f t="shared" si="330"/>
        <v/>
      </c>
      <c r="UNA118" s="80" t="str">
        <f t="shared" si="330"/>
        <v/>
      </c>
      <c r="UNB118" s="80" t="str">
        <f t="shared" si="330"/>
        <v/>
      </c>
      <c r="UNC118" s="80" t="str">
        <f t="shared" si="330"/>
        <v/>
      </c>
      <c r="UND118" s="80" t="str">
        <f t="shared" si="330"/>
        <v/>
      </c>
      <c r="UNE118" s="80" t="str">
        <f t="shared" si="330"/>
        <v/>
      </c>
      <c r="UNF118" s="80" t="str">
        <f t="shared" si="330"/>
        <v/>
      </c>
      <c r="UNG118" s="80" t="str">
        <f t="shared" ref="UNG118:UPR118" si="331">IF(ISNUMBER(outYear),UNG69+UNG75+UNG81+UNG115,"")</f>
        <v/>
      </c>
      <c r="UNH118" s="80" t="str">
        <f t="shared" si="331"/>
        <v/>
      </c>
      <c r="UNI118" s="80" t="str">
        <f t="shared" si="331"/>
        <v/>
      </c>
      <c r="UNJ118" s="80" t="str">
        <f t="shared" si="331"/>
        <v/>
      </c>
      <c r="UNK118" s="80" t="str">
        <f t="shared" si="331"/>
        <v/>
      </c>
      <c r="UNL118" s="80" t="str">
        <f t="shared" si="331"/>
        <v/>
      </c>
      <c r="UNM118" s="80" t="str">
        <f t="shared" si="331"/>
        <v/>
      </c>
      <c r="UNN118" s="80" t="str">
        <f t="shared" si="331"/>
        <v/>
      </c>
      <c r="UNO118" s="80" t="str">
        <f t="shared" si="331"/>
        <v/>
      </c>
      <c r="UNP118" s="80" t="str">
        <f t="shared" si="331"/>
        <v/>
      </c>
      <c r="UNQ118" s="80" t="str">
        <f t="shared" si="331"/>
        <v/>
      </c>
      <c r="UNR118" s="80" t="str">
        <f t="shared" si="331"/>
        <v/>
      </c>
      <c r="UNS118" s="80" t="str">
        <f t="shared" si="331"/>
        <v/>
      </c>
      <c r="UNT118" s="80" t="str">
        <f t="shared" si="331"/>
        <v/>
      </c>
      <c r="UNU118" s="80" t="str">
        <f t="shared" si="331"/>
        <v/>
      </c>
      <c r="UNV118" s="80" t="str">
        <f t="shared" si="331"/>
        <v/>
      </c>
      <c r="UNW118" s="80" t="str">
        <f t="shared" si="331"/>
        <v/>
      </c>
      <c r="UNX118" s="80" t="str">
        <f t="shared" si="331"/>
        <v/>
      </c>
      <c r="UNY118" s="80" t="str">
        <f t="shared" si="331"/>
        <v/>
      </c>
      <c r="UNZ118" s="80" t="str">
        <f t="shared" si="331"/>
        <v/>
      </c>
      <c r="UOA118" s="80" t="str">
        <f t="shared" si="331"/>
        <v/>
      </c>
      <c r="UOB118" s="80" t="str">
        <f t="shared" si="331"/>
        <v/>
      </c>
      <c r="UOC118" s="80" t="str">
        <f t="shared" si="331"/>
        <v/>
      </c>
      <c r="UOD118" s="80" t="str">
        <f t="shared" si="331"/>
        <v/>
      </c>
      <c r="UOE118" s="80" t="str">
        <f t="shared" si="331"/>
        <v/>
      </c>
      <c r="UOF118" s="80" t="str">
        <f t="shared" si="331"/>
        <v/>
      </c>
      <c r="UOG118" s="80" t="str">
        <f t="shared" si="331"/>
        <v/>
      </c>
      <c r="UOH118" s="80" t="str">
        <f t="shared" si="331"/>
        <v/>
      </c>
      <c r="UOI118" s="80" t="str">
        <f t="shared" si="331"/>
        <v/>
      </c>
      <c r="UOJ118" s="80" t="str">
        <f t="shared" si="331"/>
        <v/>
      </c>
      <c r="UOK118" s="80" t="str">
        <f t="shared" si="331"/>
        <v/>
      </c>
      <c r="UOL118" s="80" t="str">
        <f t="shared" si="331"/>
        <v/>
      </c>
      <c r="UOM118" s="80" t="str">
        <f t="shared" si="331"/>
        <v/>
      </c>
      <c r="UON118" s="80" t="str">
        <f t="shared" si="331"/>
        <v/>
      </c>
      <c r="UOO118" s="80" t="str">
        <f t="shared" si="331"/>
        <v/>
      </c>
      <c r="UOP118" s="80" t="str">
        <f t="shared" si="331"/>
        <v/>
      </c>
      <c r="UOQ118" s="80" t="str">
        <f t="shared" si="331"/>
        <v/>
      </c>
      <c r="UOR118" s="80" t="str">
        <f t="shared" si="331"/>
        <v/>
      </c>
      <c r="UOS118" s="80" t="str">
        <f t="shared" si="331"/>
        <v/>
      </c>
      <c r="UOT118" s="80" t="str">
        <f t="shared" si="331"/>
        <v/>
      </c>
      <c r="UOU118" s="80" t="str">
        <f t="shared" si="331"/>
        <v/>
      </c>
      <c r="UOV118" s="80" t="str">
        <f t="shared" si="331"/>
        <v/>
      </c>
      <c r="UOW118" s="80" t="str">
        <f t="shared" si="331"/>
        <v/>
      </c>
      <c r="UOX118" s="80" t="str">
        <f t="shared" si="331"/>
        <v/>
      </c>
      <c r="UOY118" s="80" t="str">
        <f t="shared" si="331"/>
        <v/>
      </c>
      <c r="UOZ118" s="80" t="str">
        <f t="shared" si="331"/>
        <v/>
      </c>
      <c r="UPA118" s="80" t="str">
        <f t="shared" si="331"/>
        <v/>
      </c>
      <c r="UPB118" s="80" t="str">
        <f t="shared" si="331"/>
        <v/>
      </c>
      <c r="UPC118" s="80" t="str">
        <f t="shared" si="331"/>
        <v/>
      </c>
      <c r="UPD118" s="80" t="str">
        <f t="shared" si="331"/>
        <v/>
      </c>
      <c r="UPE118" s="80" t="str">
        <f t="shared" si="331"/>
        <v/>
      </c>
      <c r="UPF118" s="80" t="str">
        <f t="shared" si="331"/>
        <v/>
      </c>
      <c r="UPG118" s="80" t="str">
        <f t="shared" si="331"/>
        <v/>
      </c>
      <c r="UPH118" s="80" t="str">
        <f t="shared" si="331"/>
        <v/>
      </c>
      <c r="UPI118" s="80" t="str">
        <f t="shared" si="331"/>
        <v/>
      </c>
      <c r="UPJ118" s="80" t="str">
        <f t="shared" si="331"/>
        <v/>
      </c>
      <c r="UPK118" s="80" t="str">
        <f t="shared" si="331"/>
        <v/>
      </c>
      <c r="UPL118" s="80" t="str">
        <f t="shared" si="331"/>
        <v/>
      </c>
      <c r="UPM118" s="80" t="str">
        <f t="shared" si="331"/>
        <v/>
      </c>
      <c r="UPN118" s="80" t="str">
        <f t="shared" si="331"/>
        <v/>
      </c>
      <c r="UPO118" s="80" t="str">
        <f t="shared" si="331"/>
        <v/>
      </c>
      <c r="UPP118" s="80" t="str">
        <f t="shared" si="331"/>
        <v/>
      </c>
      <c r="UPQ118" s="80" t="str">
        <f t="shared" si="331"/>
        <v/>
      </c>
      <c r="UPR118" s="80" t="str">
        <f t="shared" si="331"/>
        <v/>
      </c>
      <c r="UPS118" s="80" t="str">
        <f t="shared" ref="UPS118:USD118" si="332">IF(ISNUMBER(outYear),UPS69+UPS75+UPS81+UPS115,"")</f>
        <v/>
      </c>
      <c r="UPT118" s="80" t="str">
        <f t="shared" si="332"/>
        <v/>
      </c>
      <c r="UPU118" s="80" t="str">
        <f t="shared" si="332"/>
        <v/>
      </c>
      <c r="UPV118" s="80" t="str">
        <f t="shared" si="332"/>
        <v/>
      </c>
      <c r="UPW118" s="80" t="str">
        <f t="shared" si="332"/>
        <v/>
      </c>
      <c r="UPX118" s="80" t="str">
        <f t="shared" si="332"/>
        <v/>
      </c>
      <c r="UPY118" s="80" t="str">
        <f t="shared" si="332"/>
        <v/>
      </c>
      <c r="UPZ118" s="80" t="str">
        <f t="shared" si="332"/>
        <v/>
      </c>
      <c r="UQA118" s="80" t="str">
        <f t="shared" si="332"/>
        <v/>
      </c>
      <c r="UQB118" s="80" t="str">
        <f t="shared" si="332"/>
        <v/>
      </c>
      <c r="UQC118" s="80" t="str">
        <f t="shared" si="332"/>
        <v/>
      </c>
      <c r="UQD118" s="80" t="str">
        <f t="shared" si="332"/>
        <v/>
      </c>
      <c r="UQE118" s="80" t="str">
        <f t="shared" si="332"/>
        <v/>
      </c>
      <c r="UQF118" s="80" t="str">
        <f t="shared" si="332"/>
        <v/>
      </c>
      <c r="UQG118" s="80" t="str">
        <f t="shared" si="332"/>
        <v/>
      </c>
      <c r="UQH118" s="80" t="str">
        <f t="shared" si="332"/>
        <v/>
      </c>
      <c r="UQI118" s="80" t="str">
        <f t="shared" si="332"/>
        <v/>
      </c>
      <c r="UQJ118" s="80" t="str">
        <f t="shared" si="332"/>
        <v/>
      </c>
      <c r="UQK118" s="80" t="str">
        <f t="shared" si="332"/>
        <v/>
      </c>
      <c r="UQL118" s="80" t="str">
        <f t="shared" si="332"/>
        <v/>
      </c>
      <c r="UQM118" s="80" t="str">
        <f t="shared" si="332"/>
        <v/>
      </c>
      <c r="UQN118" s="80" t="str">
        <f t="shared" si="332"/>
        <v/>
      </c>
      <c r="UQO118" s="80" t="str">
        <f t="shared" si="332"/>
        <v/>
      </c>
      <c r="UQP118" s="80" t="str">
        <f t="shared" si="332"/>
        <v/>
      </c>
      <c r="UQQ118" s="80" t="str">
        <f t="shared" si="332"/>
        <v/>
      </c>
      <c r="UQR118" s="80" t="str">
        <f t="shared" si="332"/>
        <v/>
      </c>
      <c r="UQS118" s="80" t="str">
        <f t="shared" si="332"/>
        <v/>
      </c>
      <c r="UQT118" s="80" t="str">
        <f t="shared" si="332"/>
        <v/>
      </c>
      <c r="UQU118" s="80" t="str">
        <f t="shared" si="332"/>
        <v/>
      </c>
      <c r="UQV118" s="80" t="str">
        <f t="shared" si="332"/>
        <v/>
      </c>
      <c r="UQW118" s="80" t="str">
        <f t="shared" si="332"/>
        <v/>
      </c>
      <c r="UQX118" s="80" t="str">
        <f t="shared" si="332"/>
        <v/>
      </c>
      <c r="UQY118" s="80" t="str">
        <f t="shared" si="332"/>
        <v/>
      </c>
      <c r="UQZ118" s="80" t="str">
        <f t="shared" si="332"/>
        <v/>
      </c>
      <c r="URA118" s="80" t="str">
        <f t="shared" si="332"/>
        <v/>
      </c>
      <c r="URB118" s="80" t="str">
        <f t="shared" si="332"/>
        <v/>
      </c>
      <c r="URC118" s="80" t="str">
        <f t="shared" si="332"/>
        <v/>
      </c>
      <c r="URD118" s="80" t="str">
        <f t="shared" si="332"/>
        <v/>
      </c>
      <c r="URE118" s="80" t="str">
        <f t="shared" si="332"/>
        <v/>
      </c>
      <c r="URF118" s="80" t="str">
        <f t="shared" si="332"/>
        <v/>
      </c>
      <c r="URG118" s="80" t="str">
        <f t="shared" si="332"/>
        <v/>
      </c>
      <c r="URH118" s="80" t="str">
        <f t="shared" si="332"/>
        <v/>
      </c>
      <c r="URI118" s="80" t="str">
        <f t="shared" si="332"/>
        <v/>
      </c>
      <c r="URJ118" s="80" t="str">
        <f t="shared" si="332"/>
        <v/>
      </c>
      <c r="URK118" s="80" t="str">
        <f t="shared" si="332"/>
        <v/>
      </c>
      <c r="URL118" s="80" t="str">
        <f t="shared" si="332"/>
        <v/>
      </c>
      <c r="URM118" s="80" t="str">
        <f t="shared" si="332"/>
        <v/>
      </c>
      <c r="URN118" s="80" t="str">
        <f t="shared" si="332"/>
        <v/>
      </c>
      <c r="URO118" s="80" t="str">
        <f t="shared" si="332"/>
        <v/>
      </c>
      <c r="URP118" s="80" t="str">
        <f t="shared" si="332"/>
        <v/>
      </c>
      <c r="URQ118" s="80" t="str">
        <f t="shared" si="332"/>
        <v/>
      </c>
      <c r="URR118" s="80" t="str">
        <f t="shared" si="332"/>
        <v/>
      </c>
      <c r="URS118" s="80" t="str">
        <f t="shared" si="332"/>
        <v/>
      </c>
      <c r="URT118" s="80" t="str">
        <f t="shared" si="332"/>
        <v/>
      </c>
      <c r="URU118" s="80" t="str">
        <f t="shared" si="332"/>
        <v/>
      </c>
      <c r="URV118" s="80" t="str">
        <f t="shared" si="332"/>
        <v/>
      </c>
      <c r="URW118" s="80" t="str">
        <f t="shared" si="332"/>
        <v/>
      </c>
      <c r="URX118" s="80" t="str">
        <f t="shared" si="332"/>
        <v/>
      </c>
      <c r="URY118" s="80" t="str">
        <f t="shared" si="332"/>
        <v/>
      </c>
      <c r="URZ118" s="80" t="str">
        <f t="shared" si="332"/>
        <v/>
      </c>
      <c r="USA118" s="80" t="str">
        <f t="shared" si="332"/>
        <v/>
      </c>
      <c r="USB118" s="80" t="str">
        <f t="shared" si="332"/>
        <v/>
      </c>
      <c r="USC118" s="80" t="str">
        <f t="shared" si="332"/>
        <v/>
      </c>
      <c r="USD118" s="80" t="str">
        <f t="shared" si="332"/>
        <v/>
      </c>
      <c r="USE118" s="80" t="str">
        <f t="shared" ref="USE118:UUP118" si="333">IF(ISNUMBER(outYear),USE69+USE75+USE81+USE115,"")</f>
        <v/>
      </c>
      <c r="USF118" s="80" t="str">
        <f t="shared" si="333"/>
        <v/>
      </c>
      <c r="USG118" s="80" t="str">
        <f t="shared" si="333"/>
        <v/>
      </c>
      <c r="USH118" s="80" t="str">
        <f t="shared" si="333"/>
        <v/>
      </c>
      <c r="USI118" s="80" t="str">
        <f t="shared" si="333"/>
        <v/>
      </c>
      <c r="USJ118" s="80" t="str">
        <f t="shared" si="333"/>
        <v/>
      </c>
      <c r="USK118" s="80" t="str">
        <f t="shared" si="333"/>
        <v/>
      </c>
      <c r="USL118" s="80" t="str">
        <f t="shared" si="333"/>
        <v/>
      </c>
      <c r="USM118" s="80" t="str">
        <f t="shared" si="333"/>
        <v/>
      </c>
      <c r="USN118" s="80" t="str">
        <f t="shared" si="333"/>
        <v/>
      </c>
      <c r="USO118" s="80" t="str">
        <f t="shared" si="333"/>
        <v/>
      </c>
      <c r="USP118" s="80" t="str">
        <f t="shared" si="333"/>
        <v/>
      </c>
      <c r="USQ118" s="80" t="str">
        <f t="shared" si="333"/>
        <v/>
      </c>
      <c r="USR118" s="80" t="str">
        <f t="shared" si="333"/>
        <v/>
      </c>
      <c r="USS118" s="80" t="str">
        <f t="shared" si="333"/>
        <v/>
      </c>
      <c r="UST118" s="80" t="str">
        <f t="shared" si="333"/>
        <v/>
      </c>
      <c r="USU118" s="80" t="str">
        <f t="shared" si="333"/>
        <v/>
      </c>
      <c r="USV118" s="80" t="str">
        <f t="shared" si="333"/>
        <v/>
      </c>
      <c r="USW118" s="80" t="str">
        <f t="shared" si="333"/>
        <v/>
      </c>
      <c r="USX118" s="80" t="str">
        <f t="shared" si="333"/>
        <v/>
      </c>
      <c r="USY118" s="80" t="str">
        <f t="shared" si="333"/>
        <v/>
      </c>
      <c r="USZ118" s="80" t="str">
        <f t="shared" si="333"/>
        <v/>
      </c>
      <c r="UTA118" s="80" t="str">
        <f t="shared" si="333"/>
        <v/>
      </c>
      <c r="UTB118" s="80" t="str">
        <f t="shared" si="333"/>
        <v/>
      </c>
      <c r="UTC118" s="80" t="str">
        <f t="shared" si="333"/>
        <v/>
      </c>
      <c r="UTD118" s="80" t="str">
        <f t="shared" si="333"/>
        <v/>
      </c>
      <c r="UTE118" s="80" t="str">
        <f t="shared" si="333"/>
        <v/>
      </c>
      <c r="UTF118" s="80" t="str">
        <f t="shared" si="333"/>
        <v/>
      </c>
      <c r="UTG118" s="80" t="str">
        <f t="shared" si="333"/>
        <v/>
      </c>
      <c r="UTH118" s="80" t="str">
        <f t="shared" si="333"/>
        <v/>
      </c>
      <c r="UTI118" s="80" t="str">
        <f t="shared" si="333"/>
        <v/>
      </c>
      <c r="UTJ118" s="80" t="str">
        <f t="shared" si="333"/>
        <v/>
      </c>
      <c r="UTK118" s="80" t="str">
        <f t="shared" si="333"/>
        <v/>
      </c>
      <c r="UTL118" s="80" t="str">
        <f t="shared" si="333"/>
        <v/>
      </c>
      <c r="UTM118" s="80" t="str">
        <f t="shared" si="333"/>
        <v/>
      </c>
      <c r="UTN118" s="80" t="str">
        <f t="shared" si="333"/>
        <v/>
      </c>
      <c r="UTO118" s="80" t="str">
        <f t="shared" si="333"/>
        <v/>
      </c>
      <c r="UTP118" s="80" t="str">
        <f t="shared" si="333"/>
        <v/>
      </c>
      <c r="UTQ118" s="80" t="str">
        <f t="shared" si="333"/>
        <v/>
      </c>
      <c r="UTR118" s="80" t="str">
        <f t="shared" si="333"/>
        <v/>
      </c>
      <c r="UTS118" s="80" t="str">
        <f t="shared" si="333"/>
        <v/>
      </c>
      <c r="UTT118" s="80" t="str">
        <f t="shared" si="333"/>
        <v/>
      </c>
      <c r="UTU118" s="80" t="str">
        <f t="shared" si="333"/>
        <v/>
      </c>
      <c r="UTV118" s="80" t="str">
        <f t="shared" si="333"/>
        <v/>
      </c>
      <c r="UTW118" s="80" t="str">
        <f t="shared" si="333"/>
        <v/>
      </c>
      <c r="UTX118" s="80" t="str">
        <f t="shared" si="333"/>
        <v/>
      </c>
      <c r="UTY118" s="80" t="str">
        <f t="shared" si="333"/>
        <v/>
      </c>
      <c r="UTZ118" s="80" t="str">
        <f t="shared" si="333"/>
        <v/>
      </c>
      <c r="UUA118" s="80" t="str">
        <f t="shared" si="333"/>
        <v/>
      </c>
      <c r="UUB118" s="80" t="str">
        <f t="shared" si="333"/>
        <v/>
      </c>
      <c r="UUC118" s="80" t="str">
        <f t="shared" si="333"/>
        <v/>
      </c>
      <c r="UUD118" s="80" t="str">
        <f t="shared" si="333"/>
        <v/>
      </c>
      <c r="UUE118" s="80" t="str">
        <f t="shared" si="333"/>
        <v/>
      </c>
      <c r="UUF118" s="80" t="str">
        <f t="shared" si="333"/>
        <v/>
      </c>
      <c r="UUG118" s="80" t="str">
        <f t="shared" si="333"/>
        <v/>
      </c>
      <c r="UUH118" s="80" t="str">
        <f t="shared" si="333"/>
        <v/>
      </c>
      <c r="UUI118" s="80" t="str">
        <f t="shared" si="333"/>
        <v/>
      </c>
      <c r="UUJ118" s="80" t="str">
        <f t="shared" si="333"/>
        <v/>
      </c>
      <c r="UUK118" s="80" t="str">
        <f t="shared" si="333"/>
        <v/>
      </c>
      <c r="UUL118" s="80" t="str">
        <f t="shared" si="333"/>
        <v/>
      </c>
      <c r="UUM118" s="80" t="str">
        <f t="shared" si="333"/>
        <v/>
      </c>
      <c r="UUN118" s="80" t="str">
        <f t="shared" si="333"/>
        <v/>
      </c>
      <c r="UUO118" s="80" t="str">
        <f t="shared" si="333"/>
        <v/>
      </c>
      <c r="UUP118" s="80" t="str">
        <f t="shared" si="333"/>
        <v/>
      </c>
      <c r="UUQ118" s="80" t="str">
        <f t="shared" ref="UUQ118:UXB118" si="334">IF(ISNUMBER(outYear),UUQ69+UUQ75+UUQ81+UUQ115,"")</f>
        <v/>
      </c>
      <c r="UUR118" s="80" t="str">
        <f t="shared" si="334"/>
        <v/>
      </c>
      <c r="UUS118" s="80" t="str">
        <f t="shared" si="334"/>
        <v/>
      </c>
      <c r="UUT118" s="80" t="str">
        <f t="shared" si="334"/>
        <v/>
      </c>
      <c r="UUU118" s="80" t="str">
        <f t="shared" si="334"/>
        <v/>
      </c>
      <c r="UUV118" s="80" t="str">
        <f t="shared" si="334"/>
        <v/>
      </c>
      <c r="UUW118" s="80" t="str">
        <f t="shared" si="334"/>
        <v/>
      </c>
      <c r="UUX118" s="80" t="str">
        <f t="shared" si="334"/>
        <v/>
      </c>
      <c r="UUY118" s="80" t="str">
        <f t="shared" si="334"/>
        <v/>
      </c>
      <c r="UUZ118" s="80" t="str">
        <f t="shared" si="334"/>
        <v/>
      </c>
      <c r="UVA118" s="80" t="str">
        <f t="shared" si="334"/>
        <v/>
      </c>
      <c r="UVB118" s="80" t="str">
        <f t="shared" si="334"/>
        <v/>
      </c>
      <c r="UVC118" s="80" t="str">
        <f t="shared" si="334"/>
        <v/>
      </c>
      <c r="UVD118" s="80" t="str">
        <f t="shared" si="334"/>
        <v/>
      </c>
      <c r="UVE118" s="80" t="str">
        <f t="shared" si="334"/>
        <v/>
      </c>
      <c r="UVF118" s="80" t="str">
        <f t="shared" si="334"/>
        <v/>
      </c>
      <c r="UVG118" s="80" t="str">
        <f t="shared" si="334"/>
        <v/>
      </c>
      <c r="UVH118" s="80" t="str">
        <f t="shared" si="334"/>
        <v/>
      </c>
      <c r="UVI118" s="80" t="str">
        <f t="shared" si="334"/>
        <v/>
      </c>
      <c r="UVJ118" s="80" t="str">
        <f t="shared" si="334"/>
        <v/>
      </c>
      <c r="UVK118" s="80" t="str">
        <f t="shared" si="334"/>
        <v/>
      </c>
      <c r="UVL118" s="80" t="str">
        <f t="shared" si="334"/>
        <v/>
      </c>
      <c r="UVM118" s="80" t="str">
        <f t="shared" si="334"/>
        <v/>
      </c>
      <c r="UVN118" s="80" t="str">
        <f t="shared" si="334"/>
        <v/>
      </c>
      <c r="UVO118" s="80" t="str">
        <f t="shared" si="334"/>
        <v/>
      </c>
      <c r="UVP118" s="80" t="str">
        <f t="shared" si="334"/>
        <v/>
      </c>
      <c r="UVQ118" s="80" t="str">
        <f t="shared" si="334"/>
        <v/>
      </c>
      <c r="UVR118" s="80" t="str">
        <f t="shared" si="334"/>
        <v/>
      </c>
      <c r="UVS118" s="80" t="str">
        <f t="shared" si="334"/>
        <v/>
      </c>
      <c r="UVT118" s="80" t="str">
        <f t="shared" si="334"/>
        <v/>
      </c>
      <c r="UVU118" s="80" t="str">
        <f t="shared" si="334"/>
        <v/>
      </c>
      <c r="UVV118" s="80" t="str">
        <f t="shared" si="334"/>
        <v/>
      </c>
      <c r="UVW118" s="80" t="str">
        <f t="shared" si="334"/>
        <v/>
      </c>
      <c r="UVX118" s="80" t="str">
        <f t="shared" si="334"/>
        <v/>
      </c>
      <c r="UVY118" s="80" t="str">
        <f t="shared" si="334"/>
        <v/>
      </c>
      <c r="UVZ118" s="80" t="str">
        <f t="shared" si="334"/>
        <v/>
      </c>
      <c r="UWA118" s="80" t="str">
        <f t="shared" si="334"/>
        <v/>
      </c>
      <c r="UWB118" s="80" t="str">
        <f t="shared" si="334"/>
        <v/>
      </c>
      <c r="UWC118" s="80" t="str">
        <f t="shared" si="334"/>
        <v/>
      </c>
      <c r="UWD118" s="80" t="str">
        <f t="shared" si="334"/>
        <v/>
      </c>
      <c r="UWE118" s="80" t="str">
        <f t="shared" si="334"/>
        <v/>
      </c>
      <c r="UWF118" s="80" t="str">
        <f t="shared" si="334"/>
        <v/>
      </c>
      <c r="UWG118" s="80" t="str">
        <f t="shared" si="334"/>
        <v/>
      </c>
      <c r="UWH118" s="80" t="str">
        <f t="shared" si="334"/>
        <v/>
      </c>
      <c r="UWI118" s="80" t="str">
        <f t="shared" si="334"/>
        <v/>
      </c>
      <c r="UWJ118" s="80" t="str">
        <f t="shared" si="334"/>
        <v/>
      </c>
      <c r="UWK118" s="80" t="str">
        <f t="shared" si="334"/>
        <v/>
      </c>
      <c r="UWL118" s="80" t="str">
        <f t="shared" si="334"/>
        <v/>
      </c>
      <c r="UWM118" s="80" t="str">
        <f t="shared" si="334"/>
        <v/>
      </c>
      <c r="UWN118" s="80" t="str">
        <f t="shared" si="334"/>
        <v/>
      </c>
      <c r="UWO118" s="80" t="str">
        <f t="shared" si="334"/>
        <v/>
      </c>
      <c r="UWP118" s="80" t="str">
        <f t="shared" si="334"/>
        <v/>
      </c>
      <c r="UWQ118" s="80" t="str">
        <f t="shared" si="334"/>
        <v/>
      </c>
      <c r="UWR118" s="80" t="str">
        <f t="shared" si="334"/>
        <v/>
      </c>
      <c r="UWS118" s="80" t="str">
        <f t="shared" si="334"/>
        <v/>
      </c>
      <c r="UWT118" s="80" t="str">
        <f t="shared" si="334"/>
        <v/>
      </c>
      <c r="UWU118" s="80" t="str">
        <f t="shared" si="334"/>
        <v/>
      </c>
      <c r="UWV118" s="80" t="str">
        <f t="shared" si="334"/>
        <v/>
      </c>
      <c r="UWW118" s="80" t="str">
        <f t="shared" si="334"/>
        <v/>
      </c>
      <c r="UWX118" s="80" t="str">
        <f t="shared" si="334"/>
        <v/>
      </c>
      <c r="UWY118" s="80" t="str">
        <f t="shared" si="334"/>
        <v/>
      </c>
      <c r="UWZ118" s="80" t="str">
        <f t="shared" si="334"/>
        <v/>
      </c>
      <c r="UXA118" s="80" t="str">
        <f t="shared" si="334"/>
        <v/>
      </c>
      <c r="UXB118" s="80" t="str">
        <f t="shared" si="334"/>
        <v/>
      </c>
      <c r="UXC118" s="80" t="str">
        <f t="shared" ref="UXC118:UZN118" si="335">IF(ISNUMBER(outYear),UXC69+UXC75+UXC81+UXC115,"")</f>
        <v/>
      </c>
      <c r="UXD118" s="80" t="str">
        <f t="shared" si="335"/>
        <v/>
      </c>
      <c r="UXE118" s="80" t="str">
        <f t="shared" si="335"/>
        <v/>
      </c>
      <c r="UXF118" s="80" t="str">
        <f t="shared" si="335"/>
        <v/>
      </c>
      <c r="UXG118" s="80" t="str">
        <f t="shared" si="335"/>
        <v/>
      </c>
      <c r="UXH118" s="80" t="str">
        <f t="shared" si="335"/>
        <v/>
      </c>
      <c r="UXI118" s="80" t="str">
        <f t="shared" si="335"/>
        <v/>
      </c>
      <c r="UXJ118" s="80" t="str">
        <f t="shared" si="335"/>
        <v/>
      </c>
      <c r="UXK118" s="80" t="str">
        <f t="shared" si="335"/>
        <v/>
      </c>
      <c r="UXL118" s="80" t="str">
        <f t="shared" si="335"/>
        <v/>
      </c>
      <c r="UXM118" s="80" t="str">
        <f t="shared" si="335"/>
        <v/>
      </c>
      <c r="UXN118" s="80" t="str">
        <f t="shared" si="335"/>
        <v/>
      </c>
      <c r="UXO118" s="80" t="str">
        <f t="shared" si="335"/>
        <v/>
      </c>
      <c r="UXP118" s="80" t="str">
        <f t="shared" si="335"/>
        <v/>
      </c>
      <c r="UXQ118" s="80" t="str">
        <f t="shared" si="335"/>
        <v/>
      </c>
      <c r="UXR118" s="80" t="str">
        <f t="shared" si="335"/>
        <v/>
      </c>
      <c r="UXS118" s="80" t="str">
        <f t="shared" si="335"/>
        <v/>
      </c>
      <c r="UXT118" s="80" t="str">
        <f t="shared" si="335"/>
        <v/>
      </c>
      <c r="UXU118" s="80" t="str">
        <f t="shared" si="335"/>
        <v/>
      </c>
      <c r="UXV118" s="80" t="str">
        <f t="shared" si="335"/>
        <v/>
      </c>
      <c r="UXW118" s="80" t="str">
        <f t="shared" si="335"/>
        <v/>
      </c>
      <c r="UXX118" s="80" t="str">
        <f t="shared" si="335"/>
        <v/>
      </c>
      <c r="UXY118" s="80" t="str">
        <f t="shared" si="335"/>
        <v/>
      </c>
      <c r="UXZ118" s="80" t="str">
        <f t="shared" si="335"/>
        <v/>
      </c>
      <c r="UYA118" s="80" t="str">
        <f t="shared" si="335"/>
        <v/>
      </c>
      <c r="UYB118" s="80" t="str">
        <f t="shared" si="335"/>
        <v/>
      </c>
      <c r="UYC118" s="80" t="str">
        <f t="shared" si="335"/>
        <v/>
      </c>
      <c r="UYD118" s="80" t="str">
        <f t="shared" si="335"/>
        <v/>
      </c>
      <c r="UYE118" s="80" t="str">
        <f t="shared" si="335"/>
        <v/>
      </c>
      <c r="UYF118" s="80" t="str">
        <f t="shared" si="335"/>
        <v/>
      </c>
      <c r="UYG118" s="80" t="str">
        <f t="shared" si="335"/>
        <v/>
      </c>
      <c r="UYH118" s="80" t="str">
        <f t="shared" si="335"/>
        <v/>
      </c>
      <c r="UYI118" s="80" t="str">
        <f t="shared" si="335"/>
        <v/>
      </c>
      <c r="UYJ118" s="80" t="str">
        <f t="shared" si="335"/>
        <v/>
      </c>
      <c r="UYK118" s="80" t="str">
        <f t="shared" si="335"/>
        <v/>
      </c>
      <c r="UYL118" s="80" t="str">
        <f t="shared" si="335"/>
        <v/>
      </c>
      <c r="UYM118" s="80" t="str">
        <f t="shared" si="335"/>
        <v/>
      </c>
      <c r="UYN118" s="80" t="str">
        <f t="shared" si="335"/>
        <v/>
      </c>
      <c r="UYO118" s="80" t="str">
        <f t="shared" si="335"/>
        <v/>
      </c>
      <c r="UYP118" s="80" t="str">
        <f t="shared" si="335"/>
        <v/>
      </c>
      <c r="UYQ118" s="80" t="str">
        <f t="shared" si="335"/>
        <v/>
      </c>
      <c r="UYR118" s="80" t="str">
        <f t="shared" si="335"/>
        <v/>
      </c>
      <c r="UYS118" s="80" t="str">
        <f t="shared" si="335"/>
        <v/>
      </c>
      <c r="UYT118" s="80" t="str">
        <f t="shared" si="335"/>
        <v/>
      </c>
      <c r="UYU118" s="80" t="str">
        <f t="shared" si="335"/>
        <v/>
      </c>
      <c r="UYV118" s="80" t="str">
        <f t="shared" si="335"/>
        <v/>
      </c>
      <c r="UYW118" s="80" t="str">
        <f t="shared" si="335"/>
        <v/>
      </c>
      <c r="UYX118" s="80" t="str">
        <f t="shared" si="335"/>
        <v/>
      </c>
      <c r="UYY118" s="80" t="str">
        <f t="shared" si="335"/>
        <v/>
      </c>
      <c r="UYZ118" s="80" t="str">
        <f t="shared" si="335"/>
        <v/>
      </c>
      <c r="UZA118" s="80" t="str">
        <f t="shared" si="335"/>
        <v/>
      </c>
      <c r="UZB118" s="80" t="str">
        <f t="shared" si="335"/>
        <v/>
      </c>
      <c r="UZC118" s="80" t="str">
        <f t="shared" si="335"/>
        <v/>
      </c>
      <c r="UZD118" s="80" t="str">
        <f t="shared" si="335"/>
        <v/>
      </c>
      <c r="UZE118" s="80" t="str">
        <f t="shared" si="335"/>
        <v/>
      </c>
      <c r="UZF118" s="80" t="str">
        <f t="shared" si="335"/>
        <v/>
      </c>
      <c r="UZG118" s="80" t="str">
        <f t="shared" si="335"/>
        <v/>
      </c>
      <c r="UZH118" s="80" t="str">
        <f t="shared" si="335"/>
        <v/>
      </c>
      <c r="UZI118" s="80" t="str">
        <f t="shared" si="335"/>
        <v/>
      </c>
      <c r="UZJ118" s="80" t="str">
        <f t="shared" si="335"/>
        <v/>
      </c>
      <c r="UZK118" s="80" t="str">
        <f t="shared" si="335"/>
        <v/>
      </c>
      <c r="UZL118" s="80" t="str">
        <f t="shared" si="335"/>
        <v/>
      </c>
      <c r="UZM118" s="80" t="str">
        <f t="shared" si="335"/>
        <v/>
      </c>
      <c r="UZN118" s="80" t="str">
        <f t="shared" si="335"/>
        <v/>
      </c>
      <c r="UZO118" s="80" t="str">
        <f t="shared" ref="UZO118:VBZ118" si="336">IF(ISNUMBER(outYear),UZO69+UZO75+UZO81+UZO115,"")</f>
        <v/>
      </c>
      <c r="UZP118" s="80" t="str">
        <f t="shared" si="336"/>
        <v/>
      </c>
      <c r="UZQ118" s="80" t="str">
        <f t="shared" si="336"/>
        <v/>
      </c>
      <c r="UZR118" s="80" t="str">
        <f t="shared" si="336"/>
        <v/>
      </c>
      <c r="UZS118" s="80" t="str">
        <f t="shared" si="336"/>
        <v/>
      </c>
      <c r="UZT118" s="80" t="str">
        <f t="shared" si="336"/>
        <v/>
      </c>
      <c r="UZU118" s="80" t="str">
        <f t="shared" si="336"/>
        <v/>
      </c>
      <c r="UZV118" s="80" t="str">
        <f t="shared" si="336"/>
        <v/>
      </c>
      <c r="UZW118" s="80" t="str">
        <f t="shared" si="336"/>
        <v/>
      </c>
      <c r="UZX118" s="80" t="str">
        <f t="shared" si="336"/>
        <v/>
      </c>
      <c r="UZY118" s="80" t="str">
        <f t="shared" si="336"/>
        <v/>
      </c>
      <c r="UZZ118" s="80" t="str">
        <f t="shared" si="336"/>
        <v/>
      </c>
      <c r="VAA118" s="80" t="str">
        <f t="shared" si="336"/>
        <v/>
      </c>
      <c r="VAB118" s="80" t="str">
        <f t="shared" si="336"/>
        <v/>
      </c>
      <c r="VAC118" s="80" t="str">
        <f t="shared" si="336"/>
        <v/>
      </c>
      <c r="VAD118" s="80" t="str">
        <f t="shared" si="336"/>
        <v/>
      </c>
      <c r="VAE118" s="80" t="str">
        <f t="shared" si="336"/>
        <v/>
      </c>
      <c r="VAF118" s="80" t="str">
        <f t="shared" si="336"/>
        <v/>
      </c>
      <c r="VAG118" s="80" t="str">
        <f t="shared" si="336"/>
        <v/>
      </c>
      <c r="VAH118" s="80" t="str">
        <f t="shared" si="336"/>
        <v/>
      </c>
      <c r="VAI118" s="80" t="str">
        <f t="shared" si="336"/>
        <v/>
      </c>
      <c r="VAJ118" s="80" t="str">
        <f t="shared" si="336"/>
        <v/>
      </c>
      <c r="VAK118" s="80" t="str">
        <f t="shared" si="336"/>
        <v/>
      </c>
      <c r="VAL118" s="80" t="str">
        <f t="shared" si="336"/>
        <v/>
      </c>
      <c r="VAM118" s="80" t="str">
        <f t="shared" si="336"/>
        <v/>
      </c>
      <c r="VAN118" s="80" t="str">
        <f t="shared" si="336"/>
        <v/>
      </c>
      <c r="VAO118" s="80" t="str">
        <f t="shared" si="336"/>
        <v/>
      </c>
      <c r="VAP118" s="80" t="str">
        <f t="shared" si="336"/>
        <v/>
      </c>
      <c r="VAQ118" s="80" t="str">
        <f t="shared" si="336"/>
        <v/>
      </c>
      <c r="VAR118" s="80" t="str">
        <f t="shared" si="336"/>
        <v/>
      </c>
      <c r="VAS118" s="80" t="str">
        <f t="shared" si="336"/>
        <v/>
      </c>
      <c r="VAT118" s="80" t="str">
        <f t="shared" si="336"/>
        <v/>
      </c>
      <c r="VAU118" s="80" t="str">
        <f t="shared" si="336"/>
        <v/>
      </c>
      <c r="VAV118" s="80" t="str">
        <f t="shared" si="336"/>
        <v/>
      </c>
      <c r="VAW118" s="80" t="str">
        <f t="shared" si="336"/>
        <v/>
      </c>
      <c r="VAX118" s="80" t="str">
        <f t="shared" si="336"/>
        <v/>
      </c>
      <c r="VAY118" s="80" t="str">
        <f t="shared" si="336"/>
        <v/>
      </c>
      <c r="VAZ118" s="80" t="str">
        <f t="shared" si="336"/>
        <v/>
      </c>
      <c r="VBA118" s="80" t="str">
        <f t="shared" si="336"/>
        <v/>
      </c>
      <c r="VBB118" s="80" t="str">
        <f t="shared" si="336"/>
        <v/>
      </c>
      <c r="VBC118" s="80" t="str">
        <f t="shared" si="336"/>
        <v/>
      </c>
      <c r="VBD118" s="80" t="str">
        <f t="shared" si="336"/>
        <v/>
      </c>
      <c r="VBE118" s="80" t="str">
        <f t="shared" si="336"/>
        <v/>
      </c>
      <c r="VBF118" s="80" t="str">
        <f t="shared" si="336"/>
        <v/>
      </c>
      <c r="VBG118" s="80" t="str">
        <f t="shared" si="336"/>
        <v/>
      </c>
      <c r="VBH118" s="80" t="str">
        <f t="shared" si="336"/>
        <v/>
      </c>
      <c r="VBI118" s="80" t="str">
        <f t="shared" si="336"/>
        <v/>
      </c>
      <c r="VBJ118" s="80" t="str">
        <f t="shared" si="336"/>
        <v/>
      </c>
      <c r="VBK118" s="80" t="str">
        <f t="shared" si="336"/>
        <v/>
      </c>
      <c r="VBL118" s="80" t="str">
        <f t="shared" si="336"/>
        <v/>
      </c>
      <c r="VBM118" s="80" t="str">
        <f t="shared" si="336"/>
        <v/>
      </c>
      <c r="VBN118" s="80" t="str">
        <f t="shared" si="336"/>
        <v/>
      </c>
      <c r="VBO118" s="80" t="str">
        <f t="shared" si="336"/>
        <v/>
      </c>
      <c r="VBP118" s="80" t="str">
        <f t="shared" si="336"/>
        <v/>
      </c>
      <c r="VBQ118" s="80" t="str">
        <f t="shared" si="336"/>
        <v/>
      </c>
      <c r="VBR118" s="80" t="str">
        <f t="shared" si="336"/>
        <v/>
      </c>
      <c r="VBS118" s="80" t="str">
        <f t="shared" si="336"/>
        <v/>
      </c>
      <c r="VBT118" s="80" t="str">
        <f t="shared" si="336"/>
        <v/>
      </c>
      <c r="VBU118" s="80" t="str">
        <f t="shared" si="336"/>
        <v/>
      </c>
      <c r="VBV118" s="80" t="str">
        <f t="shared" si="336"/>
        <v/>
      </c>
      <c r="VBW118" s="80" t="str">
        <f t="shared" si="336"/>
        <v/>
      </c>
      <c r="VBX118" s="80" t="str">
        <f t="shared" si="336"/>
        <v/>
      </c>
      <c r="VBY118" s="80" t="str">
        <f t="shared" si="336"/>
        <v/>
      </c>
      <c r="VBZ118" s="80" t="str">
        <f t="shared" si="336"/>
        <v/>
      </c>
      <c r="VCA118" s="80" t="str">
        <f t="shared" ref="VCA118:VEL118" si="337">IF(ISNUMBER(outYear),VCA69+VCA75+VCA81+VCA115,"")</f>
        <v/>
      </c>
      <c r="VCB118" s="80" t="str">
        <f t="shared" si="337"/>
        <v/>
      </c>
      <c r="VCC118" s="80" t="str">
        <f t="shared" si="337"/>
        <v/>
      </c>
      <c r="VCD118" s="80" t="str">
        <f t="shared" si="337"/>
        <v/>
      </c>
      <c r="VCE118" s="80" t="str">
        <f t="shared" si="337"/>
        <v/>
      </c>
      <c r="VCF118" s="80" t="str">
        <f t="shared" si="337"/>
        <v/>
      </c>
      <c r="VCG118" s="80" t="str">
        <f t="shared" si="337"/>
        <v/>
      </c>
      <c r="VCH118" s="80" t="str">
        <f t="shared" si="337"/>
        <v/>
      </c>
      <c r="VCI118" s="80" t="str">
        <f t="shared" si="337"/>
        <v/>
      </c>
      <c r="VCJ118" s="80" t="str">
        <f t="shared" si="337"/>
        <v/>
      </c>
      <c r="VCK118" s="80" t="str">
        <f t="shared" si="337"/>
        <v/>
      </c>
      <c r="VCL118" s="80" t="str">
        <f t="shared" si="337"/>
        <v/>
      </c>
      <c r="VCM118" s="80" t="str">
        <f t="shared" si="337"/>
        <v/>
      </c>
      <c r="VCN118" s="80" t="str">
        <f t="shared" si="337"/>
        <v/>
      </c>
      <c r="VCO118" s="80" t="str">
        <f t="shared" si="337"/>
        <v/>
      </c>
      <c r="VCP118" s="80" t="str">
        <f t="shared" si="337"/>
        <v/>
      </c>
      <c r="VCQ118" s="80" t="str">
        <f t="shared" si="337"/>
        <v/>
      </c>
      <c r="VCR118" s="80" t="str">
        <f t="shared" si="337"/>
        <v/>
      </c>
      <c r="VCS118" s="80" t="str">
        <f t="shared" si="337"/>
        <v/>
      </c>
      <c r="VCT118" s="80" t="str">
        <f t="shared" si="337"/>
        <v/>
      </c>
      <c r="VCU118" s="80" t="str">
        <f t="shared" si="337"/>
        <v/>
      </c>
      <c r="VCV118" s="80" t="str">
        <f t="shared" si="337"/>
        <v/>
      </c>
      <c r="VCW118" s="80" t="str">
        <f t="shared" si="337"/>
        <v/>
      </c>
      <c r="VCX118" s="80" t="str">
        <f t="shared" si="337"/>
        <v/>
      </c>
      <c r="VCY118" s="80" t="str">
        <f t="shared" si="337"/>
        <v/>
      </c>
      <c r="VCZ118" s="80" t="str">
        <f t="shared" si="337"/>
        <v/>
      </c>
      <c r="VDA118" s="80" t="str">
        <f t="shared" si="337"/>
        <v/>
      </c>
      <c r="VDB118" s="80" t="str">
        <f t="shared" si="337"/>
        <v/>
      </c>
      <c r="VDC118" s="80" t="str">
        <f t="shared" si="337"/>
        <v/>
      </c>
      <c r="VDD118" s="80" t="str">
        <f t="shared" si="337"/>
        <v/>
      </c>
      <c r="VDE118" s="80" t="str">
        <f t="shared" si="337"/>
        <v/>
      </c>
      <c r="VDF118" s="80" t="str">
        <f t="shared" si="337"/>
        <v/>
      </c>
      <c r="VDG118" s="80" t="str">
        <f t="shared" si="337"/>
        <v/>
      </c>
      <c r="VDH118" s="80" t="str">
        <f t="shared" si="337"/>
        <v/>
      </c>
      <c r="VDI118" s="80" t="str">
        <f t="shared" si="337"/>
        <v/>
      </c>
      <c r="VDJ118" s="80" t="str">
        <f t="shared" si="337"/>
        <v/>
      </c>
      <c r="VDK118" s="80" t="str">
        <f t="shared" si="337"/>
        <v/>
      </c>
      <c r="VDL118" s="80" t="str">
        <f t="shared" si="337"/>
        <v/>
      </c>
      <c r="VDM118" s="80" t="str">
        <f t="shared" si="337"/>
        <v/>
      </c>
      <c r="VDN118" s="80" t="str">
        <f t="shared" si="337"/>
        <v/>
      </c>
      <c r="VDO118" s="80" t="str">
        <f t="shared" si="337"/>
        <v/>
      </c>
      <c r="VDP118" s="80" t="str">
        <f t="shared" si="337"/>
        <v/>
      </c>
      <c r="VDQ118" s="80" t="str">
        <f t="shared" si="337"/>
        <v/>
      </c>
      <c r="VDR118" s="80" t="str">
        <f t="shared" si="337"/>
        <v/>
      </c>
      <c r="VDS118" s="80" t="str">
        <f t="shared" si="337"/>
        <v/>
      </c>
      <c r="VDT118" s="80" t="str">
        <f t="shared" si="337"/>
        <v/>
      </c>
      <c r="VDU118" s="80" t="str">
        <f t="shared" si="337"/>
        <v/>
      </c>
      <c r="VDV118" s="80" t="str">
        <f t="shared" si="337"/>
        <v/>
      </c>
      <c r="VDW118" s="80" t="str">
        <f t="shared" si="337"/>
        <v/>
      </c>
      <c r="VDX118" s="80" t="str">
        <f t="shared" si="337"/>
        <v/>
      </c>
      <c r="VDY118" s="80" t="str">
        <f t="shared" si="337"/>
        <v/>
      </c>
      <c r="VDZ118" s="80" t="str">
        <f t="shared" si="337"/>
        <v/>
      </c>
      <c r="VEA118" s="80" t="str">
        <f t="shared" si="337"/>
        <v/>
      </c>
      <c r="VEB118" s="80" t="str">
        <f t="shared" si="337"/>
        <v/>
      </c>
      <c r="VEC118" s="80" t="str">
        <f t="shared" si="337"/>
        <v/>
      </c>
      <c r="VED118" s="80" t="str">
        <f t="shared" si="337"/>
        <v/>
      </c>
      <c r="VEE118" s="80" t="str">
        <f t="shared" si="337"/>
        <v/>
      </c>
      <c r="VEF118" s="80" t="str">
        <f t="shared" si="337"/>
        <v/>
      </c>
      <c r="VEG118" s="80" t="str">
        <f t="shared" si="337"/>
        <v/>
      </c>
      <c r="VEH118" s="80" t="str">
        <f t="shared" si="337"/>
        <v/>
      </c>
      <c r="VEI118" s="80" t="str">
        <f t="shared" si="337"/>
        <v/>
      </c>
      <c r="VEJ118" s="80" t="str">
        <f t="shared" si="337"/>
        <v/>
      </c>
      <c r="VEK118" s="80" t="str">
        <f t="shared" si="337"/>
        <v/>
      </c>
      <c r="VEL118" s="80" t="str">
        <f t="shared" si="337"/>
        <v/>
      </c>
      <c r="VEM118" s="80" t="str">
        <f t="shared" ref="VEM118:VGX118" si="338">IF(ISNUMBER(outYear),VEM69+VEM75+VEM81+VEM115,"")</f>
        <v/>
      </c>
      <c r="VEN118" s="80" t="str">
        <f t="shared" si="338"/>
        <v/>
      </c>
      <c r="VEO118" s="80" t="str">
        <f t="shared" si="338"/>
        <v/>
      </c>
      <c r="VEP118" s="80" t="str">
        <f t="shared" si="338"/>
        <v/>
      </c>
      <c r="VEQ118" s="80" t="str">
        <f t="shared" si="338"/>
        <v/>
      </c>
      <c r="VER118" s="80" t="str">
        <f t="shared" si="338"/>
        <v/>
      </c>
      <c r="VES118" s="80" t="str">
        <f t="shared" si="338"/>
        <v/>
      </c>
      <c r="VET118" s="80" t="str">
        <f t="shared" si="338"/>
        <v/>
      </c>
      <c r="VEU118" s="80" t="str">
        <f t="shared" si="338"/>
        <v/>
      </c>
      <c r="VEV118" s="80" t="str">
        <f t="shared" si="338"/>
        <v/>
      </c>
      <c r="VEW118" s="80" t="str">
        <f t="shared" si="338"/>
        <v/>
      </c>
      <c r="VEX118" s="80" t="str">
        <f t="shared" si="338"/>
        <v/>
      </c>
      <c r="VEY118" s="80" t="str">
        <f t="shared" si="338"/>
        <v/>
      </c>
      <c r="VEZ118" s="80" t="str">
        <f t="shared" si="338"/>
        <v/>
      </c>
      <c r="VFA118" s="80" t="str">
        <f t="shared" si="338"/>
        <v/>
      </c>
      <c r="VFB118" s="80" t="str">
        <f t="shared" si="338"/>
        <v/>
      </c>
      <c r="VFC118" s="80" t="str">
        <f t="shared" si="338"/>
        <v/>
      </c>
      <c r="VFD118" s="80" t="str">
        <f t="shared" si="338"/>
        <v/>
      </c>
      <c r="VFE118" s="80" t="str">
        <f t="shared" si="338"/>
        <v/>
      </c>
      <c r="VFF118" s="80" t="str">
        <f t="shared" si="338"/>
        <v/>
      </c>
      <c r="VFG118" s="80" t="str">
        <f t="shared" si="338"/>
        <v/>
      </c>
      <c r="VFH118" s="80" t="str">
        <f t="shared" si="338"/>
        <v/>
      </c>
      <c r="VFI118" s="80" t="str">
        <f t="shared" si="338"/>
        <v/>
      </c>
      <c r="VFJ118" s="80" t="str">
        <f t="shared" si="338"/>
        <v/>
      </c>
      <c r="VFK118" s="80" t="str">
        <f t="shared" si="338"/>
        <v/>
      </c>
      <c r="VFL118" s="80" t="str">
        <f t="shared" si="338"/>
        <v/>
      </c>
      <c r="VFM118" s="80" t="str">
        <f t="shared" si="338"/>
        <v/>
      </c>
      <c r="VFN118" s="80" t="str">
        <f t="shared" si="338"/>
        <v/>
      </c>
      <c r="VFO118" s="80" t="str">
        <f t="shared" si="338"/>
        <v/>
      </c>
      <c r="VFP118" s="80" t="str">
        <f t="shared" si="338"/>
        <v/>
      </c>
      <c r="VFQ118" s="80" t="str">
        <f t="shared" si="338"/>
        <v/>
      </c>
      <c r="VFR118" s="80" t="str">
        <f t="shared" si="338"/>
        <v/>
      </c>
      <c r="VFS118" s="80" t="str">
        <f t="shared" si="338"/>
        <v/>
      </c>
      <c r="VFT118" s="80" t="str">
        <f t="shared" si="338"/>
        <v/>
      </c>
      <c r="VFU118" s="80" t="str">
        <f t="shared" si="338"/>
        <v/>
      </c>
      <c r="VFV118" s="80" t="str">
        <f t="shared" si="338"/>
        <v/>
      </c>
      <c r="VFW118" s="80" t="str">
        <f t="shared" si="338"/>
        <v/>
      </c>
      <c r="VFX118" s="80" t="str">
        <f t="shared" si="338"/>
        <v/>
      </c>
      <c r="VFY118" s="80" t="str">
        <f t="shared" si="338"/>
        <v/>
      </c>
      <c r="VFZ118" s="80" t="str">
        <f t="shared" si="338"/>
        <v/>
      </c>
      <c r="VGA118" s="80" t="str">
        <f t="shared" si="338"/>
        <v/>
      </c>
      <c r="VGB118" s="80" t="str">
        <f t="shared" si="338"/>
        <v/>
      </c>
      <c r="VGC118" s="80" t="str">
        <f t="shared" si="338"/>
        <v/>
      </c>
      <c r="VGD118" s="80" t="str">
        <f t="shared" si="338"/>
        <v/>
      </c>
      <c r="VGE118" s="80" t="str">
        <f t="shared" si="338"/>
        <v/>
      </c>
      <c r="VGF118" s="80" t="str">
        <f t="shared" si="338"/>
        <v/>
      </c>
      <c r="VGG118" s="80" t="str">
        <f t="shared" si="338"/>
        <v/>
      </c>
      <c r="VGH118" s="80" t="str">
        <f t="shared" si="338"/>
        <v/>
      </c>
      <c r="VGI118" s="80" t="str">
        <f t="shared" si="338"/>
        <v/>
      </c>
      <c r="VGJ118" s="80" t="str">
        <f t="shared" si="338"/>
        <v/>
      </c>
      <c r="VGK118" s="80" t="str">
        <f t="shared" si="338"/>
        <v/>
      </c>
      <c r="VGL118" s="80" t="str">
        <f t="shared" si="338"/>
        <v/>
      </c>
      <c r="VGM118" s="80" t="str">
        <f t="shared" si="338"/>
        <v/>
      </c>
      <c r="VGN118" s="80" t="str">
        <f t="shared" si="338"/>
        <v/>
      </c>
      <c r="VGO118" s="80" t="str">
        <f t="shared" si="338"/>
        <v/>
      </c>
      <c r="VGP118" s="80" t="str">
        <f t="shared" si="338"/>
        <v/>
      </c>
      <c r="VGQ118" s="80" t="str">
        <f t="shared" si="338"/>
        <v/>
      </c>
      <c r="VGR118" s="80" t="str">
        <f t="shared" si="338"/>
        <v/>
      </c>
      <c r="VGS118" s="80" t="str">
        <f t="shared" si="338"/>
        <v/>
      </c>
      <c r="VGT118" s="80" t="str">
        <f t="shared" si="338"/>
        <v/>
      </c>
      <c r="VGU118" s="80" t="str">
        <f t="shared" si="338"/>
        <v/>
      </c>
      <c r="VGV118" s="80" t="str">
        <f t="shared" si="338"/>
        <v/>
      </c>
      <c r="VGW118" s="80" t="str">
        <f t="shared" si="338"/>
        <v/>
      </c>
      <c r="VGX118" s="80" t="str">
        <f t="shared" si="338"/>
        <v/>
      </c>
      <c r="VGY118" s="80" t="str">
        <f t="shared" ref="VGY118:VJJ118" si="339">IF(ISNUMBER(outYear),VGY69+VGY75+VGY81+VGY115,"")</f>
        <v/>
      </c>
      <c r="VGZ118" s="80" t="str">
        <f t="shared" si="339"/>
        <v/>
      </c>
      <c r="VHA118" s="80" t="str">
        <f t="shared" si="339"/>
        <v/>
      </c>
      <c r="VHB118" s="80" t="str">
        <f t="shared" si="339"/>
        <v/>
      </c>
      <c r="VHC118" s="80" t="str">
        <f t="shared" si="339"/>
        <v/>
      </c>
      <c r="VHD118" s="80" t="str">
        <f t="shared" si="339"/>
        <v/>
      </c>
      <c r="VHE118" s="80" t="str">
        <f t="shared" si="339"/>
        <v/>
      </c>
      <c r="VHF118" s="80" t="str">
        <f t="shared" si="339"/>
        <v/>
      </c>
      <c r="VHG118" s="80" t="str">
        <f t="shared" si="339"/>
        <v/>
      </c>
      <c r="VHH118" s="80" t="str">
        <f t="shared" si="339"/>
        <v/>
      </c>
      <c r="VHI118" s="80" t="str">
        <f t="shared" si="339"/>
        <v/>
      </c>
      <c r="VHJ118" s="80" t="str">
        <f t="shared" si="339"/>
        <v/>
      </c>
      <c r="VHK118" s="80" t="str">
        <f t="shared" si="339"/>
        <v/>
      </c>
      <c r="VHL118" s="80" t="str">
        <f t="shared" si="339"/>
        <v/>
      </c>
      <c r="VHM118" s="80" t="str">
        <f t="shared" si="339"/>
        <v/>
      </c>
      <c r="VHN118" s="80" t="str">
        <f t="shared" si="339"/>
        <v/>
      </c>
      <c r="VHO118" s="80" t="str">
        <f t="shared" si="339"/>
        <v/>
      </c>
      <c r="VHP118" s="80" t="str">
        <f t="shared" si="339"/>
        <v/>
      </c>
      <c r="VHQ118" s="80" t="str">
        <f t="shared" si="339"/>
        <v/>
      </c>
      <c r="VHR118" s="80" t="str">
        <f t="shared" si="339"/>
        <v/>
      </c>
      <c r="VHS118" s="80" t="str">
        <f t="shared" si="339"/>
        <v/>
      </c>
      <c r="VHT118" s="80" t="str">
        <f t="shared" si="339"/>
        <v/>
      </c>
      <c r="VHU118" s="80" t="str">
        <f t="shared" si="339"/>
        <v/>
      </c>
      <c r="VHV118" s="80" t="str">
        <f t="shared" si="339"/>
        <v/>
      </c>
      <c r="VHW118" s="80" t="str">
        <f t="shared" si="339"/>
        <v/>
      </c>
      <c r="VHX118" s="80" t="str">
        <f t="shared" si="339"/>
        <v/>
      </c>
      <c r="VHY118" s="80" t="str">
        <f t="shared" si="339"/>
        <v/>
      </c>
      <c r="VHZ118" s="80" t="str">
        <f t="shared" si="339"/>
        <v/>
      </c>
      <c r="VIA118" s="80" t="str">
        <f t="shared" si="339"/>
        <v/>
      </c>
      <c r="VIB118" s="80" t="str">
        <f t="shared" si="339"/>
        <v/>
      </c>
      <c r="VIC118" s="80" t="str">
        <f t="shared" si="339"/>
        <v/>
      </c>
      <c r="VID118" s="80" t="str">
        <f t="shared" si="339"/>
        <v/>
      </c>
      <c r="VIE118" s="80" t="str">
        <f t="shared" si="339"/>
        <v/>
      </c>
      <c r="VIF118" s="80" t="str">
        <f t="shared" si="339"/>
        <v/>
      </c>
      <c r="VIG118" s="80" t="str">
        <f t="shared" si="339"/>
        <v/>
      </c>
      <c r="VIH118" s="80" t="str">
        <f t="shared" si="339"/>
        <v/>
      </c>
      <c r="VII118" s="80" t="str">
        <f t="shared" si="339"/>
        <v/>
      </c>
      <c r="VIJ118" s="80" t="str">
        <f t="shared" si="339"/>
        <v/>
      </c>
      <c r="VIK118" s="80" t="str">
        <f t="shared" si="339"/>
        <v/>
      </c>
      <c r="VIL118" s="80" t="str">
        <f t="shared" si="339"/>
        <v/>
      </c>
      <c r="VIM118" s="80" t="str">
        <f t="shared" si="339"/>
        <v/>
      </c>
      <c r="VIN118" s="80" t="str">
        <f t="shared" si="339"/>
        <v/>
      </c>
      <c r="VIO118" s="80" t="str">
        <f t="shared" si="339"/>
        <v/>
      </c>
      <c r="VIP118" s="80" t="str">
        <f t="shared" si="339"/>
        <v/>
      </c>
      <c r="VIQ118" s="80" t="str">
        <f t="shared" si="339"/>
        <v/>
      </c>
      <c r="VIR118" s="80" t="str">
        <f t="shared" si="339"/>
        <v/>
      </c>
      <c r="VIS118" s="80" t="str">
        <f t="shared" si="339"/>
        <v/>
      </c>
      <c r="VIT118" s="80" t="str">
        <f t="shared" si="339"/>
        <v/>
      </c>
      <c r="VIU118" s="80" t="str">
        <f t="shared" si="339"/>
        <v/>
      </c>
      <c r="VIV118" s="80" t="str">
        <f t="shared" si="339"/>
        <v/>
      </c>
      <c r="VIW118" s="80" t="str">
        <f t="shared" si="339"/>
        <v/>
      </c>
      <c r="VIX118" s="80" t="str">
        <f t="shared" si="339"/>
        <v/>
      </c>
      <c r="VIY118" s="80" t="str">
        <f t="shared" si="339"/>
        <v/>
      </c>
      <c r="VIZ118" s="80" t="str">
        <f t="shared" si="339"/>
        <v/>
      </c>
      <c r="VJA118" s="80" t="str">
        <f t="shared" si="339"/>
        <v/>
      </c>
      <c r="VJB118" s="80" t="str">
        <f t="shared" si="339"/>
        <v/>
      </c>
      <c r="VJC118" s="80" t="str">
        <f t="shared" si="339"/>
        <v/>
      </c>
      <c r="VJD118" s="80" t="str">
        <f t="shared" si="339"/>
        <v/>
      </c>
      <c r="VJE118" s="80" t="str">
        <f t="shared" si="339"/>
        <v/>
      </c>
      <c r="VJF118" s="80" t="str">
        <f t="shared" si="339"/>
        <v/>
      </c>
      <c r="VJG118" s="80" t="str">
        <f t="shared" si="339"/>
        <v/>
      </c>
      <c r="VJH118" s="80" t="str">
        <f t="shared" si="339"/>
        <v/>
      </c>
      <c r="VJI118" s="80" t="str">
        <f t="shared" si="339"/>
        <v/>
      </c>
      <c r="VJJ118" s="80" t="str">
        <f t="shared" si="339"/>
        <v/>
      </c>
      <c r="VJK118" s="80" t="str">
        <f t="shared" ref="VJK118:VLV118" si="340">IF(ISNUMBER(outYear),VJK69+VJK75+VJK81+VJK115,"")</f>
        <v/>
      </c>
      <c r="VJL118" s="80" t="str">
        <f t="shared" si="340"/>
        <v/>
      </c>
      <c r="VJM118" s="80" t="str">
        <f t="shared" si="340"/>
        <v/>
      </c>
      <c r="VJN118" s="80" t="str">
        <f t="shared" si="340"/>
        <v/>
      </c>
      <c r="VJO118" s="80" t="str">
        <f t="shared" si="340"/>
        <v/>
      </c>
      <c r="VJP118" s="80" t="str">
        <f t="shared" si="340"/>
        <v/>
      </c>
      <c r="VJQ118" s="80" t="str">
        <f t="shared" si="340"/>
        <v/>
      </c>
      <c r="VJR118" s="80" t="str">
        <f t="shared" si="340"/>
        <v/>
      </c>
      <c r="VJS118" s="80" t="str">
        <f t="shared" si="340"/>
        <v/>
      </c>
      <c r="VJT118" s="80" t="str">
        <f t="shared" si="340"/>
        <v/>
      </c>
      <c r="VJU118" s="80" t="str">
        <f t="shared" si="340"/>
        <v/>
      </c>
      <c r="VJV118" s="80" t="str">
        <f t="shared" si="340"/>
        <v/>
      </c>
      <c r="VJW118" s="80" t="str">
        <f t="shared" si="340"/>
        <v/>
      </c>
      <c r="VJX118" s="80" t="str">
        <f t="shared" si="340"/>
        <v/>
      </c>
      <c r="VJY118" s="80" t="str">
        <f t="shared" si="340"/>
        <v/>
      </c>
      <c r="VJZ118" s="80" t="str">
        <f t="shared" si="340"/>
        <v/>
      </c>
      <c r="VKA118" s="80" t="str">
        <f t="shared" si="340"/>
        <v/>
      </c>
      <c r="VKB118" s="80" t="str">
        <f t="shared" si="340"/>
        <v/>
      </c>
      <c r="VKC118" s="80" t="str">
        <f t="shared" si="340"/>
        <v/>
      </c>
      <c r="VKD118" s="80" t="str">
        <f t="shared" si="340"/>
        <v/>
      </c>
      <c r="VKE118" s="80" t="str">
        <f t="shared" si="340"/>
        <v/>
      </c>
      <c r="VKF118" s="80" t="str">
        <f t="shared" si="340"/>
        <v/>
      </c>
      <c r="VKG118" s="80" t="str">
        <f t="shared" si="340"/>
        <v/>
      </c>
      <c r="VKH118" s="80" t="str">
        <f t="shared" si="340"/>
        <v/>
      </c>
      <c r="VKI118" s="80" t="str">
        <f t="shared" si="340"/>
        <v/>
      </c>
      <c r="VKJ118" s="80" t="str">
        <f t="shared" si="340"/>
        <v/>
      </c>
      <c r="VKK118" s="80" t="str">
        <f t="shared" si="340"/>
        <v/>
      </c>
      <c r="VKL118" s="80" t="str">
        <f t="shared" si="340"/>
        <v/>
      </c>
      <c r="VKM118" s="80" t="str">
        <f t="shared" si="340"/>
        <v/>
      </c>
      <c r="VKN118" s="80" t="str">
        <f t="shared" si="340"/>
        <v/>
      </c>
      <c r="VKO118" s="80" t="str">
        <f t="shared" si="340"/>
        <v/>
      </c>
      <c r="VKP118" s="80" t="str">
        <f t="shared" si="340"/>
        <v/>
      </c>
      <c r="VKQ118" s="80" t="str">
        <f t="shared" si="340"/>
        <v/>
      </c>
      <c r="VKR118" s="80" t="str">
        <f t="shared" si="340"/>
        <v/>
      </c>
      <c r="VKS118" s="80" t="str">
        <f t="shared" si="340"/>
        <v/>
      </c>
      <c r="VKT118" s="80" t="str">
        <f t="shared" si="340"/>
        <v/>
      </c>
      <c r="VKU118" s="80" t="str">
        <f t="shared" si="340"/>
        <v/>
      </c>
      <c r="VKV118" s="80" t="str">
        <f t="shared" si="340"/>
        <v/>
      </c>
      <c r="VKW118" s="80" t="str">
        <f t="shared" si="340"/>
        <v/>
      </c>
      <c r="VKX118" s="80" t="str">
        <f t="shared" si="340"/>
        <v/>
      </c>
      <c r="VKY118" s="80" t="str">
        <f t="shared" si="340"/>
        <v/>
      </c>
      <c r="VKZ118" s="80" t="str">
        <f t="shared" si="340"/>
        <v/>
      </c>
      <c r="VLA118" s="80" t="str">
        <f t="shared" si="340"/>
        <v/>
      </c>
      <c r="VLB118" s="80" t="str">
        <f t="shared" si="340"/>
        <v/>
      </c>
      <c r="VLC118" s="80" t="str">
        <f t="shared" si="340"/>
        <v/>
      </c>
      <c r="VLD118" s="80" t="str">
        <f t="shared" si="340"/>
        <v/>
      </c>
      <c r="VLE118" s="80" t="str">
        <f t="shared" si="340"/>
        <v/>
      </c>
      <c r="VLF118" s="80" t="str">
        <f t="shared" si="340"/>
        <v/>
      </c>
      <c r="VLG118" s="80" t="str">
        <f t="shared" si="340"/>
        <v/>
      </c>
      <c r="VLH118" s="80" t="str">
        <f t="shared" si="340"/>
        <v/>
      </c>
      <c r="VLI118" s="80" t="str">
        <f t="shared" si="340"/>
        <v/>
      </c>
      <c r="VLJ118" s="80" t="str">
        <f t="shared" si="340"/>
        <v/>
      </c>
      <c r="VLK118" s="80" t="str">
        <f t="shared" si="340"/>
        <v/>
      </c>
      <c r="VLL118" s="80" t="str">
        <f t="shared" si="340"/>
        <v/>
      </c>
      <c r="VLM118" s="80" t="str">
        <f t="shared" si="340"/>
        <v/>
      </c>
      <c r="VLN118" s="80" t="str">
        <f t="shared" si="340"/>
        <v/>
      </c>
      <c r="VLO118" s="80" t="str">
        <f t="shared" si="340"/>
        <v/>
      </c>
      <c r="VLP118" s="80" t="str">
        <f t="shared" si="340"/>
        <v/>
      </c>
      <c r="VLQ118" s="80" t="str">
        <f t="shared" si="340"/>
        <v/>
      </c>
      <c r="VLR118" s="80" t="str">
        <f t="shared" si="340"/>
        <v/>
      </c>
      <c r="VLS118" s="80" t="str">
        <f t="shared" si="340"/>
        <v/>
      </c>
      <c r="VLT118" s="80" t="str">
        <f t="shared" si="340"/>
        <v/>
      </c>
      <c r="VLU118" s="80" t="str">
        <f t="shared" si="340"/>
        <v/>
      </c>
      <c r="VLV118" s="80" t="str">
        <f t="shared" si="340"/>
        <v/>
      </c>
      <c r="VLW118" s="80" t="str">
        <f t="shared" ref="VLW118:VOH118" si="341">IF(ISNUMBER(outYear),VLW69+VLW75+VLW81+VLW115,"")</f>
        <v/>
      </c>
      <c r="VLX118" s="80" t="str">
        <f t="shared" si="341"/>
        <v/>
      </c>
      <c r="VLY118" s="80" t="str">
        <f t="shared" si="341"/>
        <v/>
      </c>
      <c r="VLZ118" s="80" t="str">
        <f t="shared" si="341"/>
        <v/>
      </c>
      <c r="VMA118" s="80" t="str">
        <f t="shared" si="341"/>
        <v/>
      </c>
      <c r="VMB118" s="80" t="str">
        <f t="shared" si="341"/>
        <v/>
      </c>
      <c r="VMC118" s="80" t="str">
        <f t="shared" si="341"/>
        <v/>
      </c>
      <c r="VMD118" s="80" t="str">
        <f t="shared" si="341"/>
        <v/>
      </c>
      <c r="VME118" s="80" t="str">
        <f t="shared" si="341"/>
        <v/>
      </c>
      <c r="VMF118" s="80" t="str">
        <f t="shared" si="341"/>
        <v/>
      </c>
      <c r="VMG118" s="80" t="str">
        <f t="shared" si="341"/>
        <v/>
      </c>
      <c r="VMH118" s="80" t="str">
        <f t="shared" si="341"/>
        <v/>
      </c>
      <c r="VMI118" s="80" t="str">
        <f t="shared" si="341"/>
        <v/>
      </c>
      <c r="VMJ118" s="80" t="str">
        <f t="shared" si="341"/>
        <v/>
      </c>
      <c r="VMK118" s="80" t="str">
        <f t="shared" si="341"/>
        <v/>
      </c>
      <c r="VML118" s="80" t="str">
        <f t="shared" si="341"/>
        <v/>
      </c>
      <c r="VMM118" s="80" t="str">
        <f t="shared" si="341"/>
        <v/>
      </c>
      <c r="VMN118" s="80" t="str">
        <f t="shared" si="341"/>
        <v/>
      </c>
      <c r="VMO118" s="80" t="str">
        <f t="shared" si="341"/>
        <v/>
      </c>
      <c r="VMP118" s="80" t="str">
        <f t="shared" si="341"/>
        <v/>
      </c>
      <c r="VMQ118" s="80" t="str">
        <f t="shared" si="341"/>
        <v/>
      </c>
      <c r="VMR118" s="80" t="str">
        <f t="shared" si="341"/>
        <v/>
      </c>
      <c r="VMS118" s="80" t="str">
        <f t="shared" si="341"/>
        <v/>
      </c>
      <c r="VMT118" s="80" t="str">
        <f t="shared" si="341"/>
        <v/>
      </c>
      <c r="VMU118" s="80" t="str">
        <f t="shared" si="341"/>
        <v/>
      </c>
      <c r="VMV118" s="80" t="str">
        <f t="shared" si="341"/>
        <v/>
      </c>
      <c r="VMW118" s="80" t="str">
        <f t="shared" si="341"/>
        <v/>
      </c>
      <c r="VMX118" s="80" t="str">
        <f t="shared" si="341"/>
        <v/>
      </c>
      <c r="VMY118" s="80" t="str">
        <f t="shared" si="341"/>
        <v/>
      </c>
      <c r="VMZ118" s="80" t="str">
        <f t="shared" si="341"/>
        <v/>
      </c>
      <c r="VNA118" s="80" t="str">
        <f t="shared" si="341"/>
        <v/>
      </c>
      <c r="VNB118" s="80" t="str">
        <f t="shared" si="341"/>
        <v/>
      </c>
      <c r="VNC118" s="80" t="str">
        <f t="shared" si="341"/>
        <v/>
      </c>
      <c r="VND118" s="80" t="str">
        <f t="shared" si="341"/>
        <v/>
      </c>
      <c r="VNE118" s="80" t="str">
        <f t="shared" si="341"/>
        <v/>
      </c>
      <c r="VNF118" s="80" t="str">
        <f t="shared" si="341"/>
        <v/>
      </c>
      <c r="VNG118" s="80" t="str">
        <f t="shared" si="341"/>
        <v/>
      </c>
      <c r="VNH118" s="80" t="str">
        <f t="shared" si="341"/>
        <v/>
      </c>
      <c r="VNI118" s="80" t="str">
        <f t="shared" si="341"/>
        <v/>
      </c>
      <c r="VNJ118" s="80" t="str">
        <f t="shared" si="341"/>
        <v/>
      </c>
      <c r="VNK118" s="80" t="str">
        <f t="shared" si="341"/>
        <v/>
      </c>
      <c r="VNL118" s="80" t="str">
        <f t="shared" si="341"/>
        <v/>
      </c>
      <c r="VNM118" s="80" t="str">
        <f t="shared" si="341"/>
        <v/>
      </c>
      <c r="VNN118" s="80" t="str">
        <f t="shared" si="341"/>
        <v/>
      </c>
      <c r="VNO118" s="80" t="str">
        <f t="shared" si="341"/>
        <v/>
      </c>
      <c r="VNP118" s="80" t="str">
        <f t="shared" si="341"/>
        <v/>
      </c>
      <c r="VNQ118" s="80" t="str">
        <f t="shared" si="341"/>
        <v/>
      </c>
      <c r="VNR118" s="80" t="str">
        <f t="shared" si="341"/>
        <v/>
      </c>
      <c r="VNS118" s="80" t="str">
        <f t="shared" si="341"/>
        <v/>
      </c>
      <c r="VNT118" s="80" t="str">
        <f t="shared" si="341"/>
        <v/>
      </c>
      <c r="VNU118" s="80" t="str">
        <f t="shared" si="341"/>
        <v/>
      </c>
      <c r="VNV118" s="80" t="str">
        <f t="shared" si="341"/>
        <v/>
      </c>
      <c r="VNW118" s="80" t="str">
        <f t="shared" si="341"/>
        <v/>
      </c>
      <c r="VNX118" s="80" t="str">
        <f t="shared" si="341"/>
        <v/>
      </c>
      <c r="VNY118" s="80" t="str">
        <f t="shared" si="341"/>
        <v/>
      </c>
      <c r="VNZ118" s="80" t="str">
        <f t="shared" si="341"/>
        <v/>
      </c>
      <c r="VOA118" s="80" t="str">
        <f t="shared" si="341"/>
        <v/>
      </c>
      <c r="VOB118" s="80" t="str">
        <f t="shared" si="341"/>
        <v/>
      </c>
      <c r="VOC118" s="80" t="str">
        <f t="shared" si="341"/>
        <v/>
      </c>
      <c r="VOD118" s="80" t="str">
        <f t="shared" si="341"/>
        <v/>
      </c>
      <c r="VOE118" s="80" t="str">
        <f t="shared" si="341"/>
        <v/>
      </c>
      <c r="VOF118" s="80" t="str">
        <f t="shared" si="341"/>
        <v/>
      </c>
      <c r="VOG118" s="80" t="str">
        <f t="shared" si="341"/>
        <v/>
      </c>
      <c r="VOH118" s="80" t="str">
        <f t="shared" si="341"/>
        <v/>
      </c>
      <c r="VOI118" s="80" t="str">
        <f t="shared" ref="VOI118:VQT118" si="342">IF(ISNUMBER(outYear),VOI69+VOI75+VOI81+VOI115,"")</f>
        <v/>
      </c>
      <c r="VOJ118" s="80" t="str">
        <f t="shared" si="342"/>
        <v/>
      </c>
      <c r="VOK118" s="80" t="str">
        <f t="shared" si="342"/>
        <v/>
      </c>
      <c r="VOL118" s="80" t="str">
        <f t="shared" si="342"/>
        <v/>
      </c>
      <c r="VOM118" s="80" t="str">
        <f t="shared" si="342"/>
        <v/>
      </c>
      <c r="VON118" s="80" t="str">
        <f t="shared" si="342"/>
        <v/>
      </c>
      <c r="VOO118" s="80" t="str">
        <f t="shared" si="342"/>
        <v/>
      </c>
      <c r="VOP118" s="80" t="str">
        <f t="shared" si="342"/>
        <v/>
      </c>
      <c r="VOQ118" s="80" t="str">
        <f t="shared" si="342"/>
        <v/>
      </c>
      <c r="VOR118" s="80" t="str">
        <f t="shared" si="342"/>
        <v/>
      </c>
      <c r="VOS118" s="80" t="str">
        <f t="shared" si="342"/>
        <v/>
      </c>
      <c r="VOT118" s="80" t="str">
        <f t="shared" si="342"/>
        <v/>
      </c>
      <c r="VOU118" s="80" t="str">
        <f t="shared" si="342"/>
        <v/>
      </c>
      <c r="VOV118" s="80" t="str">
        <f t="shared" si="342"/>
        <v/>
      </c>
      <c r="VOW118" s="80" t="str">
        <f t="shared" si="342"/>
        <v/>
      </c>
      <c r="VOX118" s="80" t="str">
        <f t="shared" si="342"/>
        <v/>
      </c>
      <c r="VOY118" s="80" t="str">
        <f t="shared" si="342"/>
        <v/>
      </c>
      <c r="VOZ118" s="80" t="str">
        <f t="shared" si="342"/>
        <v/>
      </c>
      <c r="VPA118" s="80" t="str">
        <f t="shared" si="342"/>
        <v/>
      </c>
      <c r="VPB118" s="80" t="str">
        <f t="shared" si="342"/>
        <v/>
      </c>
      <c r="VPC118" s="80" t="str">
        <f t="shared" si="342"/>
        <v/>
      </c>
      <c r="VPD118" s="80" t="str">
        <f t="shared" si="342"/>
        <v/>
      </c>
      <c r="VPE118" s="80" t="str">
        <f t="shared" si="342"/>
        <v/>
      </c>
      <c r="VPF118" s="80" t="str">
        <f t="shared" si="342"/>
        <v/>
      </c>
      <c r="VPG118" s="80" t="str">
        <f t="shared" si="342"/>
        <v/>
      </c>
      <c r="VPH118" s="80" t="str">
        <f t="shared" si="342"/>
        <v/>
      </c>
      <c r="VPI118" s="80" t="str">
        <f t="shared" si="342"/>
        <v/>
      </c>
      <c r="VPJ118" s="80" t="str">
        <f t="shared" si="342"/>
        <v/>
      </c>
      <c r="VPK118" s="80" t="str">
        <f t="shared" si="342"/>
        <v/>
      </c>
      <c r="VPL118" s="80" t="str">
        <f t="shared" si="342"/>
        <v/>
      </c>
      <c r="VPM118" s="80" t="str">
        <f t="shared" si="342"/>
        <v/>
      </c>
      <c r="VPN118" s="80" t="str">
        <f t="shared" si="342"/>
        <v/>
      </c>
      <c r="VPO118" s="80" t="str">
        <f t="shared" si="342"/>
        <v/>
      </c>
      <c r="VPP118" s="80" t="str">
        <f t="shared" si="342"/>
        <v/>
      </c>
      <c r="VPQ118" s="80" t="str">
        <f t="shared" si="342"/>
        <v/>
      </c>
      <c r="VPR118" s="80" t="str">
        <f t="shared" si="342"/>
        <v/>
      </c>
      <c r="VPS118" s="80" t="str">
        <f t="shared" si="342"/>
        <v/>
      </c>
      <c r="VPT118" s="80" t="str">
        <f t="shared" si="342"/>
        <v/>
      </c>
      <c r="VPU118" s="80" t="str">
        <f t="shared" si="342"/>
        <v/>
      </c>
      <c r="VPV118" s="80" t="str">
        <f t="shared" si="342"/>
        <v/>
      </c>
      <c r="VPW118" s="80" t="str">
        <f t="shared" si="342"/>
        <v/>
      </c>
      <c r="VPX118" s="80" t="str">
        <f t="shared" si="342"/>
        <v/>
      </c>
      <c r="VPY118" s="80" t="str">
        <f t="shared" si="342"/>
        <v/>
      </c>
      <c r="VPZ118" s="80" t="str">
        <f t="shared" si="342"/>
        <v/>
      </c>
      <c r="VQA118" s="80" t="str">
        <f t="shared" si="342"/>
        <v/>
      </c>
      <c r="VQB118" s="80" t="str">
        <f t="shared" si="342"/>
        <v/>
      </c>
      <c r="VQC118" s="80" t="str">
        <f t="shared" si="342"/>
        <v/>
      </c>
      <c r="VQD118" s="80" t="str">
        <f t="shared" si="342"/>
        <v/>
      </c>
      <c r="VQE118" s="80" t="str">
        <f t="shared" si="342"/>
        <v/>
      </c>
      <c r="VQF118" s="80" t="str">
        <f t="shared" si="342"/>
        <v/>
      </c>
      <c r="VQG118" s="80" t="str">
        <f t="shared" si="342"/>
        <v/>
      </c>
      <c r="VQH118" s="80" t="str">
        <f t="shared" si="342"/>
        <v/>
      </c>
      <c r="VQI118" s="80" t="str">
        <f t="shared" si="342"/>
        <v/>
      </c>
      <c r="VQJ118" s="80" t="str">
        <f t="shared" si="342"/>
        <v/>
      </c>
      <c r="VQK118" s="80" t="str">
        <f t="shared" si="342"/>
        <v/>
      </c>
      <c r="VQL118" s="80" t="str">
        <f t="shared" si="342"/>
        <v/>
      </c>
      <c r="VQM118" s="80" t="str">
        <f t="shared" si="342"/>
        <v/>
      </c>
      <c r="VQN118" s="80" t="str">
        <f t="shared" si="342"/>
        <v/>
      </c>
      <c r="VQO118" s="80" t="str">
        <f t="shared" si="342"/>
        <v/>
      </c>
      <c r="VQP118" s="80" t="str">
        <f t="shared" si="342"/>
        <v/>
      </c>
      <c r="VQQ118" s="80" t="str">
        <f t="shared" si="342"/>
        <v/>
      </c>
      <c r="VQR118" s="80" t="str">
        <f t="shared" si="342"/>
        <v/>
      </c>
      <c r="VQS118" s="80" t="str">
        <f t="shared" si="342"/>
        <v/>
      </c>
      <c r="VQT118" s="80" t="str">
        <f t="shared" si="342"/>
        <v/>
      </c>
      <c r="VQU118" s="80" t="str">
        <f t="shared" ref="VQU118:VTF118" si="343">IF(ISNUMBER(outYear),VQU69+VQU75+VQU81+VQU115,"")</f>
        <v/>
      </c>
      <c r="VQV118" s="80" t="str">
        <f t="shared" si="343"/>
        <v/>
      </c>
      <c r="VQW118" s="80" t="str">
        <f t="shared" si="343"/>
        <v/>
      </c>
      <c r="VQX118" s="80" t="str">
        <f t="shared" si="343"/>
        <v/>
      </c>
      <c r="VQY118" s="80" t="str">
        <f t="shared" si="343"/>
        <v/>
      </c>
      <c r="VQZ118" s="80" t="str">
        <f t="shared" si="343"/>
        <v/>
      </c>
      <c r="VRA118" s="80" t="str">
        <f t="shared" si="343"/>
        <v/>
      </c>
      <c r="VRB118" s="80" t="str">
        <f t="shared" si="343"/>
        <v/>
      </c>
      <c r="VRC118" s="80" t="str">
        <f t="shared" si="343"/>
        <v/>
      </c>
      <c r="VRD118" s="80" t="str">
        <f t="shared" si="343"/>
        <v/>
      </c>
      <c r="VRE118" s="80" t="str">
        <f t="shared" si="343"/>
        <v/>
      </c>
      <c r="VRF118" s="80" t="str">
        <f t="shared" si="343"/>
        <v/>
      </c>
      <c r="VRG118" s="80" t="str">
        <f t="shared" si="343"/>
        <v/>
      </c>
      <c r="VRH118" s="80" t="str">
        <f t="shared" si="343"/>
        <v/>
      </c>
      <c r="VRI118" s="80" t="str">
        <f t="shared" si="343"/>
        <v/>
      </c>
      <c r="VRJ118" s="80" t="str">
        <f t="shared" si="343"/>
        <v/>
      </c>
      <c r="VRK118" s="80" t="str">
        <f t="shared" si="343"/>
        <v/>
      </c>
      <c r="VRL118" s="80" t="str">
        <f t="shared" si="343"/>
        <v/>
      </c>
      <c r="VRM118" s="80" t="str">
        <f t="shared" si="343"/>
        <v/>
      </c>
      <c r="VRN118" s="80" t="str">
        <f t="shared" si="343"/>
        <v/>
      </c>
      <c r="VRO118" s="80" t="str">
        <f t="shared" si="343"/>
        <v/>
      </c>
      <c r="VRP118" s="80" t="str">
        <f t="shared" si="343"/>
        <v/>
      </c>
      <c r="VRQ118" s="80" t="str">
        <f t="shared" si="343"/>
        <v/>
      </c>
      <c r="VRR118" s="80" t="str">
        <f t="shared" si="343"/>
        <v/>
      </c>
      <c r="VRS118" s="80" t="str">
        <f t="shared" si="343"/>
        <v/>
      </c>
      <c r="VRT118" s="80" t="str">
        <f t="shared" si="343"/>
        <v/>
      </c>
      <c r="VRU118" s="80" t="str">
        <f t="shared" si="343"/>
        <v/>
      </c>
      <c r="VRV118" s="80" t="str">
        <f t="shared" si="343"/>
        <v/>
      </c>
      <c r="VRW118" s="80" t="str">
        <f t="shared" si="343"/>
        <v/>
      </c>
      <c r="VRX118" s="80" t="str">
        <f t="shared" si="343"/>
        <v/>
      </c>
      <c r="VRY118" s="80" t="str">
        <f t="shared" si="343"/>
        <v/>
      </c>
      <c r="VRZ118" s="80" t="str">
        <f t="shared" si="343"/>
        <v/>
      </c>
      <c r="VSA118" s="80" t="str">
        <f t="shared" si="343"/>
        <v/>
      </c>
      <c r="VSB118" s="80" t="str">
        <f t="shared" si="343"/>
        <v/>
      </c>
      <c r="VSC118" s="80" t="str">
        <f t="shared" si="343"/>
        <v/>
      </c>
      <c r="VSD118" s="80" t="str">
        <f t="shared" si="343"/>
        <v/>
      </c>
      <c r="VSE118" s="80" t="str">
        <f t="shared" si="343"/>
        <v/>
      </c>
      <c r="VSF118" s="80" t="str">
        <f t="shared" si="343"/>
        <v/>
      </c>
      <c r="VSG118" s="80" t="str">
        <f t="shared" si="343"/>
        <v/>
      </c>
      <c r="VSH118" s="80" t="str">
        <f t="shared" si="343"/>
        <v/>
      </c>
      <c r="VSI118" s="80" t="str">
        <f t="shared" si="343"/>
        <v/>
      </c>
      <c r="VSJ118" s="80" t="str">
        <f t="shared" si="343"/>
        <v/>
      </c>
      <c r="VSK118" s="80" t="str">
        <f t="shared" si="343"/>
        <v/>
      </c>
      <c r="VSL118" s="80" t="str">
        <f t="shared" si="343"/>
        <v/>
      </c>
      <c r="VSM118" s="80" t="str">
        <f t="shared" si="343"/>
        <v/>
      </c>
      <c r="VSN118" s="80" t="str">
        <f t="shared" si="343"/>
        <v/>
      </c>
      <c r="VSO118" s="80" t="str">
        <f t="shared" si="343"/>
        <v/>
      </c>
      <c r="VSP118" s="80" t="str">
        <f t="shared" si="343"/>
        <v/>
      </c>
      <c r="VSQ118" s="80" t="str">
        <f t="shared" si="343"/>
        <v/>
      </c>
      <c r="VSR118" s="80" t="str">
        <f t="shared" si="343"/>
        <v/>
      </c>
      <c r="VSS118" s="80" t="str">
        <f t="shared" si="343"/>
        <v/>
      </c>
      <c r="VST118" s="80" t="str">
        <f t="shared" si="343"/>
        <v/>
      </c>
      <c r="VSU118" s="80" t="str">
        <f t="shared" si="343"/>
        <v/>
      </c>
      <c r="VSV118" s="80" t="str">
        <f t="shared" si="343"/>
        <v/>
      </c>
      <c r="VSW118" s="80" t="str">
        <f t="shared" si="343"/>
        <v/>
      </c>
      <c r="VSX118" s="80" t="str">
        <f t="shared" si="343"/>
        <v/>
      </c>
      <c r="VSY118" s="80" t="str">
        <f t="shared" si="343"/>
        <v/>
      </c>
      <c r="VSZ118" s="80" t="str">
        <f t="shared" si="343"/>
        <v/>
      </c>
      <c r="VTA118" s="80" t="str">
        <f t="shared" si="343"/>
        <v/>
      </c>
      <c r="VTB118" s="80" t="str">
        <f t="shared" si="343"/>
        <v/>
      </c>
      <c r="VTC118" s="80" t="str">
        <f t="shared" si="343"/>
        <v/>
      </c>
      <c r="VTD118" s="80" t="str">
        <f t="shared" si="343"/>
        <v/>
      </c>
      <c r="VTE118" s="80" t="str">
        <f t="shared" si="343"/>
        <v/>
      </c>
      <c r="VTF118" s="80" t="str">
        <f t="shared" si="343"/>
        <v/>
      </c>
      <c r="VTG118" s="80" t="str">
        <f t="shared" ref="VTG118:VVR118" si="344">IF(ISNUMBER(outYear),VTG69+VTG75+VTG81+VTG115,"")</f>
        <v/>
      </c>
      <c r="VTH118" s="80" t="str">
        <f t="shared" si="344"/>
        <v/>
      </c>
      <c r="VTI118" s="80" t="str">
        <f t="shared" si="344"/>
        <v/>
      </c>
      <c r="VTJ118" s="80" t="str">
        <f t="shared" si="344"/>
        <v/>
      </c>
      <c r="VTK118" s="80" t="str">
        <f t="shared" si="344"/>
        <v/>
      </c>
      <c r="VTL118" s="80" t="str">
        <f t="shared" si="344"/>
        <v/>
      </c>
      <c r="VTM118" s="80" t="str">
        <f t="shared" si="344"/>
        <v/>
      </c>
      <c r="VTN118" s="80" t="str">
        <f t="shared" si="344"/>
        <v/>
      </c>
      <c r="VTO118" s="80" t="str">
        <f t="shared" si="344"/>
        <v/>
      </c>
      <c r="VTP118" s="80" t="str">
        <f t="shared" si="344"/>
        <v/>
      </c>
      <c r="VTQ118" s="80" t="str">
        <f t="shared" si="344"/>
        <v/>
      </c>
      <c r="VTR118" s="80" t="str">
        <f t="shared" si="344"/>
        <v/>
      </c>
      <c r="VTS118" s="80" t="str">
        <f t="shared" si="344"/>
        <v/>
      </c>
      <c r="VTT118" s="80" t="str">
        <f t="shared" si="344"/>
        <v/>
      </c>
      <c r="VTU118" s="80" t="str">
        <f t="shared" si="344"/>
        <v/>
      </c>
      <c r="VTV118" s="80" t="str">
        <f t="shared" si="344"/>
        <v/>
      </c>
      <c r="VTW118" s="80" t="str">
        <f t="shared" si="344"/>
        <v/>
      </c>
      <c r="VTX118" s="80" t="str">
        <f t="shared" si="344"/>
        <v/>
      </c>
      <c r="VTY118" s="80" t="str">
        <f t="shared" si="344"/>
        <v/>
      </c>
      <c r="VTZ118" s="80" t="str">
        <f t="shared" si="344"/>
        <v/>
      </c>
      <c r="VUA118" s="80" t="str">
        <f t="shared" si="344"/>
        <v/>
      </c>
      <c r="VUB118" s="80" t="str">
        <f t="shared" si="344"/>
        <v/>
      </c>
      <c r="VUC118" s="80" t="str">
        <f t="shared" si="344"/>
        <v/>
      </c>
      <c r="VUD118" s="80" t="str">
        <f t="shared" si="344"/>
        <v/>
      </c>
      <c r="VUE118" s="80" t="str">
        <f t="shared" si="344"/>
        <v/>
      </c>
      <c r="VUF118" s="80" t="str">
        <f t="shared" si="344"/>
        <v/>
      </c>
      <c r="VUG118" s="80" t="str">
        <f t="shared" si="344"/>
        <v/>
      </c>
      <c r="VUH118" s="80" t="str">
        <f t="shared" si="344"/>
        <v/>
      </c>
      <c r="VUI118" s="80" t="str">
        <f t="shared" si="344"/>
        <v/>
      </c>
      <c r="VUJ118" s="80" t="str">
        <f t="shared" si="344"/>
        <v/>
      </c>
      <c r="VUK118" s="80" t="str">
        <f t="shared" si="344"/>
        <v/>
      </c>
      <c r="VUL118" s="80" t="str">
        <f t="shared" si="344"/>
        <v/>
      </c>
      <c r="VUM118" s="80" t="str">
        <f t="shared" si="344"/>
        <v/>
      </c>
      <c r="VUN118" s="80" t="str">
        <f t="shared" si="344"/>
        <v/>
      </c>
      <c r="VUO118" s="80" t="str">
        <f t="shared" si="344"/>
        <v/>
      </c>
      <c r="VUP118" s="80" t="str">
        <f t="shared" si="344"/>
        <v/>
      </c>
      <c r="VUQ118" s="80" t="str">
        <f t="shared" si="344"/>
        <v/>
      </c>
      <c r="VUR118" s="80" t="str">
        <f t="shared" si="344"/>
        <v/>
      </c>
      <c r="VUS118" s="80" t="str">
        <f t="shared" si="344"/>
        <v/>
      </c>
      <c r="VUT118" s="80" t="str">
        <f t="shared" si="344"/>
        <v/>
      </c>
      <c r="VUU118" s="80" t="str">
        <f t="shared" si="344"/>
        <v/>
      </c>
      <c r="VUV118" s="80" t="str">
        <f t="shared" si="344"/>
        <v/>
      </c>
      <c r="VUW118" s="80" t="str">
        <f t="shared" si="344"/>
        <v/>
      </c>
      <c r="VUX118" s="80" t="str">
        <f t="shared" si="344"/>
        <v/>
      </c>
      <c r="VUY118" s="80" t="str">
        <f t="shared" si="344"/>
        <v/>
      </c>
      <c r="VUZ118" s="80" t="str">
        <f t="shared" si="344"/>
        <v/>
      </c>
      <c r="VVA118" s="80" t="str">
        <f t="shared" si="344"/>
        <v/>
      </c>
      <c r="VVB118" s="80" t="str">
        <f t="shared" si="344"/>
        <v/>
      </c>
      <c r="VVC118" s="80" t="str">
        <f t="shared" si="344"/>
        <v/>
      </c>
      <c r="VVD118" s="80" t="str">
        <f t="shared" si="344"/>
        <v/>
      </c>
      <c r="VVE118" s="80" t="str">
        <f t="shared" si="344"/>
        <v/>
      </c>
      <c r="VVF118" s="80" t="str">
        <f t="shared" si="344"/>
        <v/>
      </c>
      <c r="VVG118" s="80" t="str">
        <f t="shared" si="344"/>
        <v/>
      </c>
      <c r="VVH118" s="80" t="str">
        <f t="shared" si="344"/>
        <v/>
      </c>
      <c r="VVI118" s="80" t="str">
        <f t="shared" si="344"/>
        <v/>
      </c>
      <c r="VVJ118" s="80" t="str">
        <f t="shared" si="344"/>
        <v/>
      </c>
      <c r="VVK118" s="80" t="str">
        <f t="shared" si="344"/>
        <v/>
      </c>
      <c r="VVL118" s="80" t="str">
        <f t="shared" si="344"/>
        <v/>
      </c>
      <c r="VVM118" s="80" t="str">
        <f t="shared" si="344"/>
        <v/>
      </c>
      <c r="VVN118" s="80" t="str">
        <f t="shared" si="344"/>
        <v/>
      </c>
      <c r="VVO118" s="80" t="str">
        <f t="shared" si="344"/>
        <v/>
      </c>
      <c r="VVP118" s="80" t="str">
        <f t="shared" si="344"/>
        <v/>
      </c>
      <c r="VVQ118" s="80" t="str">
        <f t="shared" si="344"/>
        <v/>
      </c>
      <c r="VVR118" s="80" t="str">
        <f t="shared" si="344"/>
        <v/>
      </c>
      <c r="VVS118" s="80" t="str">
        <f t="shared" ref="VVS118:VYD118" si="345">IF(ISNUMBER(outYear),VVS69+VVS75+VVS81+VVS115,"")</f>
        <v/>
      </c>
      <c r="VVT118" s="80" t="str">
        <f t="shared" si="345"/>
        <v/>
      </c>
      <c r="VVU118" s="80" t="str">
        <f t="shared" si="345"/>
        <v/>
      </c>
      <c r="VVV118" s="80" t="str">
        <f t="shared" si="345"/>
        <v/>
      </c>
      <c r="VVW118" s="80" t="str">
        <f t="shared" si="345"/>
        <v/>
      </c>
      <c r="VVX118" s="80" t="str">
        <f t="shared" si="345"/>
        <v/>
      </c>
      <c r="VVY118" s="80" t="str">
        <f t="shared" si="345"/>
        <v/>
      </c>
      <c r="VVZ118" s="80" t="str">
        <f t="shared" si="345"/>
        <v/>
      </c>
      <c r="VWA118" s="80" t="str">
        <f t="shared" si="345"/>
        <v/>
      </c>
      <c r="VWB118" s="80" t="str">
        <f t="shared" si="345"/>
        <v/>
      </c>
      <c r="VWC118" s="80" t="str">
        <f t="shared" si="345"/>
        <v/>
      </c>
      <c r="VWD118" s="80" t="str">
        <f t="shared" si="345"/>
        <v/>
      </c>
      <c r="VWE118" s="80" t="str">
        <f t="shared" si="345"/>
        <v/>
      </c>
      <c r="VWF118" s="80" t="str">
        <f t="shared" si="345"/>
        <v/>
      </c>
      <c r="VWG118" s="80" t="str">
        <f t="shared" si="345"/>
        <v/>
      </c>
      <c r="VWH118" s="80" t="str">
        <f t="shared" si="345"/>
        <v/>
      </c>
      <c r="VWI118" s="80" t="str">
        <f t="shared" si="345"/>
        <v/>
      </c>
      <c r="VWJ118" s="80" t="str">
        <f t="shared" si="345"/>
        <v/>
      </c>
      <c r="VWK118" s="80" t="str">
        <f t="shared" si="345"/>
        <v/>
      </c>
      <c r="VWL118" s="80" t="str">
        <f t="shared" si="345"/>
        <v/>
      </c>
      <c r="VWM118" s="80" t="str">
        <f t="shared" si="345"/>
        <v/>
      </c>
      <c r="VWN118" s="80" t="str">
        <f t="shared" si="345"/>
        <v/>
      </c>
      <c r="VWO118" s="80" t="str">
        <f t="shared" si="345"/>
        <v/>
      </c>
      <c r="VWP118" s="80" t="str">
        <f t="shared" si="345"/>
        <v/>
      </c>
      <c r="VWQ118" s="80" t="str">
        <f t="shared" si="345"/>
        <v/>
      </c>
      <c r="VWR118" s="80" t="str">
        <f t="shared" si="345"/>
        <v/>
      </c>
      <c r="VWS118" s="80" t="str">
        <f t="shared" si="345"/>
        <v/>
      </c>
      <c r="VWT118" s="80" t="str">
        <f t="shared" si="345"/>
        <v/>
      </c>
      <c r="VWU118" s="80" t="str">
        <f t="shared" si="345"/>
        <v/>
      </c>
      <c r="VWV118" s="80" t="str">
        <f t="shared" si="345"/>
        <v/>
      </c>
      <c r="VWW118" s="80" t="str">
        <f t="shared" si="345"/>
        <v/>
      </c>
      <c r="VWX118" s="80" t="str">
        <f t="shared" si="345"/>
        <v/>
      </c>
      <c r="VWY118" s="80" t="str">
        <f t="shared" si="345"/>
        <v/>
      </c>
      <c r="VWZ118" s="80" t="str">
        <f t="shared" si="345"/>
        <v/>
      </c>
      <c r="VXA118" s="80" t="str">
        <f t="shared" si="345"/>
        <v/>
      </c>
      <c r="VXB118" s="80" t="str">
        <f t="shared" si="345"/>
        <v/>
      </c>
      <c r="VXC118" s="80" t="str">
        <f t="shared" si="345"/>
        <v/>
      </c>
      <c r="VXD118" s="80" t="str">
        <f t="shared" si="345"/>
        <v/>
      </c>
      <c r="VXE118" s="80" t="str">
        <f t="shared" si="345"/>
        <v/>
      </c>
      <c r="VXF118" s="80" t="str">
        <f t="shared" si="345"/>
        <v/>
      </c>
      <c r="VXG118" s="80" t="str">
        <f t="shared" si="345"/>
        <v/>
      </c>
      <c r="VXH118" s="80" t="str">
        <f t="shared" si="345"/>
        <v/>
      </c>
      <c r="VXI118" s="80" t="str">
        <f t="shared" si="345"/>
        <v/>
      </c>
      <c r="VXJ118" s="80" t="str">
        <f t="shared" si="345"/>
        <v/>
      </c>
      <c r="VXK118" s="80" t="str">
        <f t="shared" si="345"/>
        <v/>
      </c>
      <c r="VXL118" s="80" t="str">
        <f t="shared" si="345"/>
        <v/>
      </c>
      <c r="VXM118" s="80" t="str">
        <f t="shared" si="345"/>
        <v/>
      </c>
      <c r="VXN118" s="80" t="str">
        <f t="shared" si="345"/>
        <v/>
      </c>
      <c r="VXO118" s="80" t="str">
        <f t="shared" si="345"/>
        <v/>
      </c>
      <c r="VXP118" s="80" t="str">
        <f t="shared" si="345"/>
        <v/>
      </c>
      <c r="VXQ118" s="80" t="str">
        <f t="shared" si="345"/>
        <v/>
      </c>
      <c r="VXR118" s="80" t="str">
        <f t="shared" si="345"/>
        <v/>
      </c>
      <c r="VXS118" s="80" t="str">
        <f t="shared" si="345"/>
        <v/>
      </c>
      <c r="VXT118" s="80" t="str">
        <f t="shared" si="345"/>
        <v/>
      </c>
      <c r="VXU118" s="80" t="str">
        <f t="shared" si="345"/>
        <v/>
      </c>
      <c r="VXV118" s="80" t="str">
        <f t="shared" si="345"/>
        <v/>
      </c>
      <c r="VXW118" s="80" t="str">
        <f t="shared" si="345"/>
        <v/>
      </c>
      <c r="VXX118" s="80" t="str">
        <f t="shared" si="345"/>
        <v/>
      </c>
      <c r="VXY118" s="80" t="str">
        <f t="shared" si="345"/>
        <v/>
      </c>
      <c r="VXZ118" s="80" t="str">
        <f t="shared" si="345"/>
        <v/>
      </c>
      <c r="VYA118" s="80" t="str">
        <f t="shared" si="345"/>
        <v/>
      </c>
      <c r="VYB118" s="80" t="str">
        <f t="shared" si="345"/>
        <v/>
      </c>
      <c r="VYC118" s="80" t="str">
        <f t="shared" si="345"/>
        <v/>
      </c>
      <c r="VYD118" s="80" t="str">
        <f t="shared" si="345"/>
        <v/>
      </c>
      <c r="VYE118" s="80" t="str">
        <f t="shared" ref="VYE118:WAP118" si="346">IF(ISNUMBER(outYear),VYE69+VYE75+VYE81+VYE115,"")</f>
        <v/>
      </c>
      <c r="VYF118" s="80" t="str">
        <f t="shared" si="346"/>
        <v/>
      </c>
      <c r="VYG118" s="80" t="str">
        <f t="shared" si="346"/>
        <v/>
      </c>
      <c r="VYH118" s="80" t="str">
        <f t="shared" si="346"/>
        <v/>
      </c>
      <c r="VYI118" s="80" t="str">
        <f t="shared" si="346"/>
        <v/>
      </c>
      <c r="VYJ118" s="80" t="str">
        <f t="shared" si="346"/>
        <v/>
      </c>
      <c r="VYK118" s="80" t="str">
        <f t="shared" si="346"/>
        <v/>
      </c>
      <c r="VYL118" s="80" t="str">
        <f t="shared" si="346"/>
        <v/>
      </c>
      <c r="VYM118" s="80" t="str">
        <f t="shared" si="346"/>
        <v/>
      </c>
      <c r="VYN118" s="80" t="str">
        <f t="shared" si="346"/>
        <v/>
      </c>
      <c r="VYO118" s="80" t="str">
        <f t="shared" si="346"/>
        <v/>
      </c>
      <c r="VYP118" s="80" t="str">
        <f t="shared" si="346"/>
        <v/>
      </c>
      <c r="VYQ118" s="80" t="str">
        <f t="shared" si="346"/>
        <v/>
      </c>
      <c r="VYR118" s="80" t="str">
        <f t="shared" si="346"/>
        <v/>
      </c>
      <c r="VYS118" s="80" t="str">
        <f t="shared" si="346"/>
        <v/>
      </c>
      <c r="VYT118" s="80" t="str">
        <f t="shared" si="346"/>
        <v/>
      </c>
      <c r="VYU118" s="80" t="str">
        <f t="shared" si="346"/>
        <v/>
      </c>
      <c r="VYV118" s="80" t="str">
        <f t="shared" si="346"/>
        <v/>
      </c>
      <c r="VYW118" s="80" t="str">
        <f t="shared" si="346"/>
        <v/>
      </c>
      <c r="VYX118" s="80" t="str">
        <f t="shared" si="346"/>
        <v/>
      </c>
      <c r="VYY118" s="80" t="str">
        <f t="shared" si="346"/>
        <v/>
      </c>
      <c r="VYZ118" s="80" t="str">
        <f t="shared" si="346"/>
        <v/>
      </c>
      <c r="VZA118" s="80" t="str">
        <f t="shared" si="346"/>
        <v/>
      </c>
      <c r="VZB118" s="80" t="str">
        <f t="shared" si="346"/>
        <v/>
      </c>
      <c r="VZC118" s="80" t="str">
        <f t="shared" si="346"/>
        <v/>
      </c>
      <c r="VZD118" s="80" t="str">
        <f t="shared" si="346"/>
        <v/>
      </c>
      <c r="VZE118" s="80" t="str">
        <f t="shared" si="346"/>
        <v/>
      </c>
      <c r="VZF118" s="80" t="str">
        <f t="shared" si="346"/>
        <v/>
      </c>
      <c r="VZG118" s="80" t="str">
        <f t="shared" si="346"/>
        <v/>
      </c>
      <c r="VZH118" s="80" t="str">
        <f t="shared" si="346"/>
        <v/>
      </c>
      <c r="VZI118" s="80" t="str">
        <f t="shared" si="346"/>
        <v/>
      </c>
      <c r="VZJ118" s="80" t="str">
        <f t="shared" si="346"/>
        <v/>
      </c>
      <c r="VZK118" s="80" t="str">
        <f t="shared" si="346"/>
        <v/>
      </c>
      <c r="VZL118" s="80" t="str">
        <f t="shared" si="346"/>
        <v/>
      </c>
      <c r="VZM118" s="80" t="str">
        <f t="shared" si="346"/>
        <v/>
      </c>
      <c r="VZN118" s="80" t="str">
        <f t="shared" si="346"/>
        <v/>
      </c>
      <c r="VZO118" s="80" t="str">
        <f t="shared" si="346"/>
        <v/>
      </c>
      <c r="VZP118" s="80" t="str">
        <f t="shared" si="346"/>
        <v/>
      </c>
      <c r="VZQ118" s="80" t="str">
        <f t="shared" si="346"/>
        <v/>
      </c>
      <c r="VZR118" s="80" t="str">
        <f t="shared" si="346"/>
        <v/>
      </c>
      <c r="VZS118" s="80" t="str">
        <f t="shared" si="346"/>
        <v/>
      </c>
      <c r="VZT118" s="80" t="str">
        <f t="shared" si="346"/>
        <v/>
      </c>
      <c r="VZU118" s="80" t="str">
        <f t="shared" si="346"/>
        <v/>
      </c>
      <c r="VZV118" s="80" t="str">
        <f t="shared" si="346"/>
        <v/>
      </c>
      <c r="VZW118" s="80" t="str">
        <f t="shared" si="346"/>
        <v/>
      </c>
      <c r="VZX118" s="80" t="str">
        <f t="shared" si="346"/>
        <v/>
      </c>
      <c r="VZY118" s="80" t="str">
        <f t="shared" si="346"/>
        <v/>
      </c>
      <c r="VZZ118" s="80" t="str">
        <f t="shared" si="346"/>
        <v/>
      </c>
      <c r="WAA118" s="80" t="str">
        <f t="shared" si="346"/>
        <v/>
      </c>
      <c r="WAB118" s="80" t="str">
        <f t="shared" si="346"/>
        <v/>
      </c>
      <c r="WAC118" s="80" t="str">
        <f t="shared" si="346"/>
        <v/>
      </c>
      <c r="WAD118" s="80" t="str">
        <f t="shared" si="346"/>
        <v/>
      </c>
      <c r="WAE118" s="80" t="str">
        <f t="shared" si="346"/>
        <v/>
      </c>
      <c r="WAF118" s="80" t="str">
        <f t="shared" si="346"/>
        <v/>
      </c>
      <c r="WAG118" s="80" t="str">
        <f t="shared" si="346"/>
        <v/>
      </c>
      <c r="WAH118" s="80" t="str">
        <f t="shared" si="346"/>
        <v/>
      </c>
      <c r="WAI118" s="80" t="str">
        <f t="shared" si="346"/>
        <v/>
      </c>
      <c r="WAJ118" s="80" t="str">
        <f t="shared" si="346"/>
        <v/>
      </c>
      <c r="WAK118" s="80" t="str">
        <f t="shared" si="346"/>
        <v/>
      </c>
      <c r="WAL118" s="80" t="str">
        <f t="shared" si="346"/>
        <v/>
      </c>
      <c r="WAM118" s="80" t="str">
        <f t="shared" si="346"/>
        <v/>
      </c>
      <c r="WAN118" s="80" t="str">
        <f t="shared" si="346"/>
        <v/>
      </c>
      <c r="WAO118" s="80" t="str">
        <f t="shared" si="346"/>
        <v/>
      </c>
      <c r="WAP118" s="80" t="str">
        <f t="shared" si="346"/>
        <v/>
      </c>
      <c r="WAQ118" s="80" t="str">
        <f t="shared" ref="WAQ118:WDB118" si="347">IF(ISNUMBER(outYear),WAQ69+WAQ75+WAQ81+WAQ115,"")</f>
        <v/>
      </c>
      <c r="WAR118" s="80" t="str">
        <f t="shared" si="347"/>
        <v/>
      </c>
      <c r="WAS118" s="80" t="str">
        <f t="shared" si="347"/>
        <v/>
      </c>
      <c r="WAT118" s="80" t="str">
        <f t="shared" si="347"/>
        <v/>
      </c>
      <c r="WAU118" s="80" t="str">
        <f t="shared" si="347"/>
        <v/>
      </c>
      <c r="WAV118" s="80" t="str">
        <f t="shared" si="347"/>
        <v/>
      </c>
      <c r="WAW118" s="80" t="str">
        <f t="shared" si="347"/>
        <v/>
      </c>
      <c r="WAX118" s="80" t="str">
        <f t="shared" si="347"/>
        <v/>
      </c>
      <c r="WAY118" s="80" t="str">
        <f t="shared" si="347"/>
        <v/>
      </c>
      <c r="WAZ118" s="80" t="str">
        <f t="shared" si="347"/>
        <v/>
      </c>
      <c r="WBA118" s="80" t="str">
        <f t="shared" si="347"/>
        <v/>
      </c>
      <c r="WBB118" s="80" t="str">
        <f t="shared" si="347"/>
        <v/>
      </c>
      <c r="WBC118" s="80" t="str">
        <f t="shared" si="347"/>
        <v/>
      </c>
      <c r="WBD118" s="80" t="str">
        <f t="shared" si="347"/>
        <v/>
      </c>
      <c r="WBE118" s="80" t="str">
        <f t="shared" si="347"/>
        <v/>
      </c>
      <c r="WBF118" s="80" t="str">
        <f t="shared" si="347"/>
        <v/>
      </c>
      <c r="WBG118" s="80" t="str">
        <f t="shared" si="347"/>
        <v/>
      </c>
      <c r="WBH118" s="80" t="str">
        <f t="shared" si="347"/>
        <v/>
      </c>
      <c r="WBI118" s="80" t="str">
        <f t="shared" si="347"/>
        <v/>
      </c>
      <c r="WBJ118" s="80" t="str">
        <f t="shared" si="347"/>
        <v/>
      </c>
      <c r="WBK118" s="80" t="str">
        <f t="shared" si="347"/>
        <v/>
      </c>
      <c r="WBL118" s="80" t="str">
        <f t="shared" si="347"/>
        <v/>
      </c>
      <c r="WBM118" s="80" t="str">
        <f t="shared" si="347"/>
        <v/>
      </c>
      <c r="WBN118" s="80" t="str">
        <f t="shared" si="347"/>
        <v/>
      </c>
      <c r="WBO118" s="80" t="str">
        <f t="shared" si="347"/>
        <v/>
      </c>
      <c r="WBP118" s="80" t="str">
        <f t="shared" si="347"/>
        <v/>
      </c>
      <c r="WBQ118" s="80" t="str">
        <f t="shared" si="347"/>
        <v/>
      </c>
      <c r="WBR118" s="80" t="str">
        <f t="shared" si="347"/>
        <v/>
      </c>
      <c r="WBS118" s="80" t="str">
        <f t="shared" si="347"/>
        <v/>
      </c>
      <c r="WBT118" s="80" t="str">
        <f t="shared" si="347"/>
        <v/>
      </c>
      <c r="WBU118" s="80" t="str">
        <f t="shared" si="347"/>
        <v/>
      </c>
      <c r="WBV118" s="80" t="str">
        <f t="shared" si="347"/>
        <v/>
      </c>
      <c r="WBW118" s="80" t="str">
        <f t="shared" si="347"/>
        <v/>
      </c>
      <c r="WBX118" s="80" t="str">
        <f t="shared" si="347"/>
        <v/>
      </c>
      <c r="WBY118" s="80" t="str">
        <f t="shared" si="347"/>
        <v/>
      </c>
      <c r="WBZ118" s="80" t="str">
        <f t="shared" si="347"/>
        <v/>
      </c>
      <c r="WCA118" s="80" t="str">
        <f t="shared" si="347"/>
        <v/>
      </c>
      <c r="WCB118" s="80" t="str">
        <f t="shared" si="347"/>
        <v/>
      </c>
      <c r="WCC118" s="80" t="str">
        <f t="shared" si="347"/>
        <v/>
      </c>
      <c r="WCD118" s="80" t="str">
        <f t="shared" si="347"/>
        <v/>
      </c>
      <c r="WCE118" s="80" t="str">
        <f t="shared" si="347"/>
        <v/>
      </c>
      <c r="WCF118" s="80" t="str">
        <f t="shared" si="347"/>
        <v/>
      </c>
      <c r="WCG118" s="80" t="str">
        <f t="shared" si="347"/>
        <v/>
      </c>
      <c r="WCH118" s="80" t="str">
        <f t="shared" si="347"/>
        <v/>
      </c>
      <c r="WCI118" s="80" t="str">
        <f t="shared" si="347"/>
        <v/>
      </c>
      <c r="WCJ118" s="80" t="str">
        <f t="shared" si="347"/>
        <v/>
      </c>
      <c r="WCK118" s="80" t="str">
        <f t="shared" si="347"/>
        <v/>
      </c>
      <c r="WCL118" s="80" t="str">
        <f t="shared" si="347"/>
        <v/>
      </c>
      <c r="WCM118" s="80" t="str">
        <f t="shared" si="347"/>
        <v/>
      </c>
      <c r="WCN118" s="80" t="str">
        <f t="shared" si="347"/>
        <v/>
      </c>
      <c r="WCO118" s="80" t="str">
        <f t="shared" si="347"/>
        <v/>
      </c>
      <c r="WCP118" s="80" t="str">
        <f t="shared" si="347"/>
        <v/>
      </c>
      <c r="WCQ118" s="80" t="str">
        <f t="shared" si="347"/>
        <v/>
      </c>
      <c r="WCR118" s="80" t="str">
        <f t="shared" si="347"/>
        <v/>
      </c>
      <c r="WCS118" s="80" t="str">
        <f t="shared" si="347"/>
        <v/>
      </c>
      <c r="WCT118" s="80" t="str">
        <f t="shared" si="347"/>
        <v/>
      </c>
      <c r="WCU118" s="80" t="str">
        <f t="shared" si="347"/>
        <v/>
      </c>
      <c r="WCV118" s="80" t="str">
        <f t="shared" si="347"/>
        <v/>
      </c>
      <c r="WCW118" s="80" t="str">
        <f t="shared" si="347"/>
        <v/>
      </c>
      <c r="WCX118" s="80" t="str">
        <f t="shared" si="347"/>
        <v/>
      </c>
      <c r="WCY118" s="80" t="str">
        <f t="shared" si="347"/>
        <v/>
      </c>
      <c r="WCZ118" s="80" t="str">
        <f t="shared" si="347"/>
        <v/>
      </c>
      <c r="WDA118" s="80" t="str">
        <f t="shared" si="347"/>
        <v/>
      </c>
      <c r="WDB118" s="80" t="str">
        <f t="shared" si="347"/>
        <v/>
      </c>
      <c r="WDC118" s="80" t="str">
        <f t="shared" ref="WDC118:WFN118" si="348">IF(ISNUMBER(outYear),WDC69+WDC75+WDC81+WDC115,"")</f>
        <v/>
      </c>
      <c r="WDD118" s="80" t="str">
        <f t="shared" si="348"/>
        <v/>
      </c>
      <c r="WDE118" s="80" t="str">
        <f t="shared" si="348"/>
        <v/>
      </c>
      <c r="WDF118" s="80" t="str">
        <f t="shared" si="348"/>
        <v/>
      </c>
      <c r="WDG118" s="80" t="str">
        <f t="shared" si="348"/>
        <v/>
      </c>
      <c r="WDH118" s="80" t="str">
        <f t="shared" si="348"/>
        <v/>
      </c>
      <c r="WDI118" s="80" t="str">
        <f t="shared" si="348"/>
        <v/>
      </c>
      <c r="WDJ118" s="80" t="str">
        <f t="shared" si="348"/>
        <v/>
      </c>
      <c r="WDK118" s="80" t="str">
        <f t="shared" si="348"/>
        <v/>
      </c>
      <c r="WDL118" s="80" t="str">
        <f t="shared" si="348"/>
        <v/>
      </c>
      <c r="WDM118" s="80" t="str">
        <f t="shared" si="348"/>
        <v/>
      </c>
      <c r="WDN118" s="80" t="str">
        <f t="shared" si="348"/>
        <v/>
      </c>
      <c r="WDO118" s="80" t="str">
        <f t="shared" si="348"/>
        <v/>
      </c>
      <c r="WDP118" s="80" t="str">
        <f t="shared" si="348"/>
        <v/>
      </c>
      <c r="WDQ118" s="80" t="str">
        <f t="shared" si="348"/>
        <v/>
      </c>
      <c r="WDR118" s="80" t="str">
        <f t="shared" si="348"/>
        <v/>
      </c>
      <c r="WDS118" s="80" t="str">
        <f t="shared" si="348"/>
        <v/>
      </c>
      <c r="WDT118" s="80" t="str">
        <f t="shared" si="348"/>
        <v/>
      </c>
      <c r="WDU118" s="80" t="str">
        <f t="shared" si="348"/>
        <v/>
      </c>
      <c r="WDV118" s="80" t="str">
        <f t="shared" si="348"/>
        <v/>
      </c>
      <c r="WDW118" s="80" t="str">
        <f t="shared" si="348"/>
        <v/>
      </c>
      <c r="WDX118" s="80" t="str">
        <f t="shared" si="348"/>
        <v/>
      </c>
      <c r="WDY118" s="80" t="str">
        <f t="shared" si="348"/>
        <v/>
      </c>
      <c r="WDZ118" s="80" t="str">
        <f t="shared" si="348"/>
        <v/>
      </c>
      <c r="WEA118" s="80" t="str">
        <f t="shared" si="348"/>
        <v/>
      </c>
      <c r="WEB118" s="80" t="str">
        <f t="shared" si="348"/>
        <v/>
      </c>
      <c r="WEC118" s="80" t="str">
        <f t="shared" si="348"/>
        <v/>
      </c>
      <c r="WED118" s="80" t="str">
        <f t="shared" si="348"/>
        <v/>
      </c>
      <c r="WEE118" s="80" t="str">
        <f t="shared" si="348"/>
        <v/>
      </c>
      <c r="WEF118" s="80" t="str">
        <f t="shared" si="348"/>
        <v/>
      </c>
      <c r="WEG118" s="80" t="str">
        <f t="shared" si="348"/>
        <v/>
      </c>
      <c r="WEH118" s="80" t="str">
        <f t="shared" si="348"/>
        <v/>
      </c>
      <c r="WEI118" s="80" t="str">
        <f t="shared" si="348"/>
        <v/>
      </c>
      <c r="WEJ118" s="80" t="str">
        <f t="shared" si="348"/>
        <v/>
      </c>
      <c r="WEK118" s="80" t="str">
        <f t="shared" si="348"/>
        <v/>
      </c>
      <c r="WEL118" s="80" t="str">
        <f t="shared" si="348"/>
        <v/>
      </c>
      <c r="WEM118" s="80" t="str">
        <f t="shared" si="348"/>
        <v/>
      </c>
      <c r="WEN118" s="80" t="str">
        <f t="shared" si="348"/>
        <v/>
      </c>
      <c r="WEO118" s="80" t="str">
        <f t="shared" si="348"/>
        <v/>
      </c>
      <c r="WEP118" s="80" t="str">
        <f t="shared" si="348"/>
        <v/>
      </c>
      <c r="WEQ118" s="80" t="str">
        <f t="shared" si="348"/>
        <v/>
      </c>
      <c r="WER118" s="80" t="str">
        <f t="shared" si="348"/>
        <v/>
      </c>
      <c r="WES118" s="80" t="str">
        <f t="shared" si="348"/>
        <v/>
      </c>
      <c r="WET118" s="80" t="str">
        <f t="shared" si="348"/>
        <v/>
      </c>
      <c r="WEU118" s="80" t="str">
        <f t="shared" si="348"/>
        <v/>
      </c>
      <c r="WEV118" s="80" t="str">
        <f t="shared" si="348"/>
        <v/>
      </c>
      <c r="WEW118" s="80" t="str">
        <f t="shared" si="348"/>
        <v/>
      </c>
      <c r="WEX118" s="80" t="str">
        <f t="shared" si="348"/>
        <v/>
      </c>
      <c r="WEY118" s="80" t="str">
        <f t="shared" si="348"/>
        <v/>
      </c>
      <c r="WEZ118" s="80" t="str">
        <f t="shared" si="348"/>
        <v/>
      </c>
      <c r="WFA118" s="80" t="str">
        <f t="shared" si="348"/>
        <v/>
      </c>
      <c r="WFB118" s="80" t="str">
        <f t="shared" si="348"/>
        <v/>
      </c>
      <c r="WFC118" s="80" t="str">
        <f t="shared" si="348"/>
        <v/>
      </c>
      <c r="WFD118" s="80" t="str">
        <f t="shared" si="348"/>
        <v/>
      </c>
      <c r="WFE118" s="80" t="str">
        <f t="shared" si="348"/>
        <v/>
      </c>
      <c r="WFF118" s="80" t="str">
        <f t="shared" si="348"/>
        <v/>
      </c>
      <c r="WFG118" s="80" t="str">
        <f t="shared" si="348"/>
        <v/>
      </c>
      <c r="WFH118" s="80" t="str">
        <f t="shared" si="348"/>
        <v/>
      </c>
      <c r="WFI118" s="80" t="str">
        <f t="shared" si="348"/>
        <v/>
      </c>
      <c r="WFJ118" s="80" t="str">
        <f t="shared" si="348"/>
        <v/>
      </c>
      <c r="WFK118" s="80" t="str">
        <f t="shared" si="348"/>
        <v/>
      </c>
      <c r="WFL118" s="80" t="str">
        <f t="shared" si="348"/>
        <v/>
      </c>
      <c r="WFM118" s="80" t="str">
        <f t="shared" si="348"/>
        <v/>
      </c>
      <c r="WFN118" s="80" t="str">
        <f t="shared" si="348"/>
        <v/>
      </c>
      <c r="WFO118" s="80" t="str">
        <f t="shared" ref="WFO118:WHZ118" si="349">IF(ISNUMBER(outYear),WFO69+WFO75+WFO81+WFO115,"")</f>
        <v/>
      </c>
      <c r="WFP118" s="80" t="str">
        <f t="shared" si="349"/>
        <v/>
      </c>
      <c r="WFQ118" s="80" t="str">
        <f t="shared" si="349"/>
        <v/>
      </c>
      <c r="WFR118" s="80" t="str">
        <f t="shared" si="349"/>
        <v/>
      </c>
      <c r="WFS118" s="80" t="str">
        <f t="shared" si="349"/>
        <v/>
      </c>
      <c r="WFT118" s="80" t="str">
        <f t="shared" si="349"/>
        <v/>
      </c>
      <c r="WFU118" s="80" t="str">
        <f t="shared" si="349"/>
        <v/>
      </c>
      <c r="WFV118" s="80" t="str">
        <f t="shared" si="349"/>
        <v/>
      </c>
      <c r="WFW118" s="80" t="str">
        <f t="shared" si="349"/>
        <v/>
      </c>
      <c r="WFX118" s="80" t="str">
        <f t="shared" si="349"/>
        <v/>
      </c>
      <c r="WFY118" s="80" t="str">
        <f t="shared" si="349"/>
        <v/>
      </c>
      <c r="WFZ118" s="80" t="str">
        <f t="shared" si="349"/>
        <v/>
      </c>
      <c r="WGA118" s="80" t="str">
        <f t="shared" si="349"/>
        <v/>
      </c>
      <c r="WGB118" s="80" t="str">
        <f t="shared" si="349"/>
        <v/>
      </c>
      <c r="WGC118" s="80" t="str">
        <f t="shared" si="349"/>
        <v/>
      </c>
      <c r="WGD118" s="80" t="str">
        <f t="shared" si="349"/>
        <v/>
      </c>
      <c r="WGE118" s="80" t="str">
        <f t="shared" si="349"/>
        <v/>
      </c>
      <c r="WGF118" s="80" t="str">
        <f t="shared" si="349"/>
        <v/>
      </c>
      <c r="WGG118" s="80" t="str">
        <f t="shared" si="349"/>
        <v/>
      </c>
      <c r="WGH118" s="80" t="str">
        <f t="shared" si="349"/>
        <v/>
      </c>
      <c r="WGI118" s="80" t="str">
        <f t="shared" si="349"/>
        <v/>
      </c>
      <c r="WGJ118" s="80" t="str">
        <f t="shared" si="349"/>
        <v/>
      </c>
      <c r="WGK118" s="80" t="str">
        <f t="shared" si="349"/>
        <v/>
      </c>
      <c r="WGL118" s="80" t="str">
        <f t="shared" si="349"/>
        <v/>
      </c>
      <c r="WGM118" s="80" t="str">
        <f t="shared" si="349"/>
        <v/>
      </c>
      <c r="WGN118" s="80" t="str">
        <f t="shared" si="349"/>
        <v/>
      </c>
      <c r="WGO118" s="80" t="str">
        <f t="shared" si="349"/>
        <v/>
      </c>
      <c r="WGP118" s="80" t="str">
        <f t="shared" si="349"/>
        <v/>
      </c>
      <c r="WGQ118" s="80" t="str">
        <f t="shared" si="349"/>
        <v/>
      </c>
      <c r="WGR118" s="80" t="str">
        <f t="shared" si="349"/>
        <v/>
      </c>
      <c r="WGS118" s="80" t="str">
        <f t="shared" si="349"/>
        <v/>
      </c>
      <c r="WGT118" s="80" t="str">
        <f t="shared" si="349"/>
        <v/>
      </c>
      <c r="WGU118" s="80" t="str">
        <f t="shared" si="349"/>
        <v/>
      </c>
      <c r="WGV118" s="80" t="str">
        <f t="shared" si="349"/>
        <v/>
      </c>
      <c r="WGW118" s="80" t="str">
        <f t="shared" si="349"/>
        <v/>
      </c>
      <c r="WGX118" s="80" t="str">
        <f t="shared" si="349"/>
        <v/>
      </c>
      <c r="WGY118" s="80" t="str">
        <f t="shared" si="349"/>
        <v/>
      </c>
      <c r="WGZ118" s="80" t="str">
        <f t="shared" si="349"/>
        <v/>
      </c>
      <c r="WHA118" s="80" t="str">
        <f t="shared" si="349"/>
        <v/>
      </c>
      <c r="WHB118" s="80" t="str">
        <f t="shared" si="349"/>
        <v/>
      </c>
      <c r="WHC118" s="80" t="str">
        <f t="shared" si="349"/>
        <v/>
      </c>
      <c r="WHD118" s="80" t="str">
        <f t="shared" si="349"/>
        <v/>
      </c>
      <c r="WHE118" s="80" t="str">
        <f t="shared" si="349"/>
        <v/>
      </c>
      <c r="WHF118" s="80" t="str">
        <f t="shared" si="349"/>
        <v/>
      </c>
      <c r="WHG118" s="80" t="str">
        <f t="shared" si="349"/>
        <v/>
      </c>
      <c r="WHH118" s="80" t="str">
        <f t="shared" si="349"/>
        <v/>
      </c>
      <c r="WHI118" s="80" t="str">
        <f t="shared" si="349"/>
        <v/>
      </c>
      <c r="WHJ118" s="80" t="str">
        <f t="shared" si="349"/>
        <v/>
      </c>
      <c r="WHK118" s="80" t="str">
        <f t="shared" si="349"/>
        <v/>
      </c>
      <c r="WHL118" s="80" t="str">
        <f t="shared" si="349"/>
        <v/>
      </c>
      <c r="WHM118" s="80" t="str">
        <f t="shared" si="349"/>
        <v/>
      </c>
      <c r="WHN118" s="80" t="str">
        <f t="shared" si="349"/>
        <v/>
      </c>
      <c r="WHO118" s="80" t="str">
        <f t="shared" si="349"/>
        <v/>
      </c>
      <c r="WHP118" s="80" t="str">
        <f t="shared" si="349"/>
        <v/>
      </c>
      <c r="WHQ118" s="80" t="str">
        <f t="shared" si="349"/>
        <v/>
      </c>
      <c r="WHR118" s="80" t="str">
        <f t="shared" si="349"/>
        <v/>
      </c>
      <c r="WHS118" s="80" t="str">
        <f t="shared" si="349"/>
        <v/>
      </c>
      <c r="WHT118" s="80" t="str">
        <f t="shared" si="349"/>
        <v/>
      </c>
      <c r="WHU118" s="80" t="str">
        <f t="shared" si="349"/>
        <v/>
      </c>
      <c r="WHV118" s="80" t="str">
        <f t="shared" si="349"/>
        <v/>
      </c>
      <c r="WHW118" s="80" t="str">
        <f t="shared" si="349"/>
        <v/>
      </c>
      <c r="WHX118" s="80" t="str">
        <f t="shared" si="349"/>
        <v/>
      </c>
      <c r="WHY118" s="80" t="str">
        <f t="shared" si="349"/>
        <v/>
      </c>
      <c r="WHZ118" s="80" t="str">
        <f t="shared" si="349"/>
        <v/>
      </c>
      <c r="WIA118" s="80" t="str">
        <f t="shared" ref="WIA118:WKL118" si="350">IF(ISNUMBER(outYear),WIA69+WIA75+WIA81+WIA115,"")</f>
        <v/>
      </c>
      <c r="WIB118" s="80" t="str">
        <f t="shared" si="350"/>
        <v/>
      </c>
      <c r="WIC118" s="80" t="str">
        <f t="shared" si="350"/>
        <v/>
      </c>
      <c r="WID118" s="80" t="str">
        <f t="shared" si="350"/>
        <v/>
      </c>
      <c r="WIE118" s="80" t="str">
        <f t="shared" si="350"/>
        <v/>
      </c>
      <c r="WIF118" s="80" t="str">
        <f t="shared" si="350"/>
        <v/>
      </c>
      <c r="WIG118" s="80" t="str">
        <f t="shared" si="350"/>
        <v/>
      </c>
      <c r="WIH118" s="80" t="str">
        <f t="shared" si="350"/>
        <v/>
      </c>
      <c r="WII118" s="80" t="str">
        <f t="shared" si="350"/>
        <v/>
      </c>
      <c r="WIJ118" s="80" t="str">
        <f t="shared" si="350"/>
        <v/>
      </c>
      <c r="WIK118" s="80" t="str">
        <f t="shared" si="350"/>
        <v/>
      </c>
      <c r="WIL118" s="80" t="str">
        <f t="shared" si="350"/>
        <v/>
      </c>
      <c r="WIM118" s="80" t="str">
        <f t="shared" si="350"/>
        <v/>
      </c>
      <c r="WIN118" s="80" t="str">
        <f t="shared" si="350"/>
        <v/>
      </c>
      <c r="WIO118" s="80" t="str">
        <f t="shared" si="350"/>
        <v/>
      </c>
      <c r="WIP118" s="80" t="str">
        <f t="shared" si="350"/>
        <v/>
      </c>
      <c r="WIQ118" s="80" t="str">
        <f t="shared" si="350"/>
        <v/>
      </c>
      <c r="WIR118" s="80" t="str">
        <f t="shared" si="350"/>
        <v/>
      </c>
      <c r="WIS118" s="80" t="str">
        <f t="shared" si="350"/>
        <v/>
      </c>
      <c r="WIT118" s="80" t="str">
        <f t="shared" si="350"/>
        <v/>
      </c>
      <c r="WIU118" s="80" t="str">
        <f t="shared" si="350"/>
        <v/>
      </c>
      <c r="WIV118" s="80" t="str">
        <f t="shared" si="350"/>
        <v/>
      </c>
      <c r="WIW118" s="80" t="str">
        <f t="shared" si="350"/>
        <v/>
      </c>
      <c r="WIX118" s="80" t="str">
        <f t="shared" si="350"/>
        <v/>
      </c>
      <c r="WIY118" s="80" t="str">
        <f t="shared" si="350"/>
        <v/>
      </c>
      <c r="WIZ118" s="80" t="str">
        <f t="shared" si="350"/>
        <v/>
      </c>
      <c r="WJA118" s="80" t="str">
        <f t="shared" si="350"/>
        <v/>
      </c>
      <c r="WJB118" s="80" t="str">
        <f t="shared" si="350"/>
        <v/>
      </c>
      <c r="WJC118" s="80" t="str">
        <f t="shared" si="350"/>
        <v/>
      </c>
      <c r="WJD118" s="80" t="str">
        <f t="shared" si="350"/>
        <v/>
      </c>
      <c r="WJE118" s="80" t="str">
        <f t="shared" si="350"/>
        <v/>
      </c>
      <c r="WJF118" s="80" t="str">
        <f t="shared" si="350"/>
        <v/>
      </c>
      <c r="WJG118" s="80" t="str">
        <f t="shared" si="350"/>
        <v/>
      </c>
      <c r="WJH118" s="80" t="str">
        <f t="shared" si="350"/>
        <v/>
      </c>
      <c r="WJI118" s="80" t="str">
        <f t="shared" si="350"/>
        <v/>
      </c>
      <c r="WJJ118" s="80" t="str">
        <f t="shared" si="350"/>
        <v/>
      </c>
      <c r="WJK118" s="80" t="str">
        <f t="shared" si="350"/>
        <v/>
      </c>
      <c r="WJL118" s="80" t="str">
        <f t="shared" si="350"/>
        <v/>
      </c>
      <c r="WJM118" s="80" t="str">
        <f t="shared" si="350"/>
        <v/>
      </c>
      <c r="WJN118" s="80" t="str">
        <f t="shared" si="350"/>
        <v/>
      </c>
      <c r="WJO118" s="80" t="str">
        <f t="shared" si="350"/>
        <v/>
      </c>
      <c r="WJP118" s="80" t="str">
        <f t="shared" si="350"/>
        <v/>
      </c>
      <c r="WJQ118" s="80" t="str">
        <f t="shared" si="350"/>
        <v/>
      </c>
      <c r="WJR118" s="80" t="str">
        <f t="shared" si="350"/>
        <v/>
      </c>
      <c r="WJS118" s="80" t="str">
        <f t="shared" si="350"/>
        <v/>
      </c>
      <c r="WJT118" s="80" t="str">
        <f t="shared" si="350"/>
        <v/>
      </c>
      <c r="WJU118" s="80" t="str">
        <f t="shared" si="350"/>
        <v/>
      </c>
      <c r="WJV118" s="80" t="str">
        <f t="shared" si="350"/>
        <v/>
      </c>
      <c r="WJW118" s="80" t="str">
        <f t="shared" si="350"/>
        <v/>
      </c>
      <c r="WJX118" s="80" t="str">
        <f t="shared" si="350"/>
        <v/>
      </c>
      <c r="WJY118" s="80" t="str">
        <f t="shared" si="350"/>
        <v/>
      </c>
      <c r="WJZ118" s="80" t="str">
        <f t="shared" si="350"/>
        <v/>
      </c>
      <c r="WKA118" s="80" t="str">
        <f t="shared" si="350"/>
        <v/>
      </c>
      <c r="WKB118" s="80" t="str">
        <f t="shared" si="350"/>
        <v/>
      </c>
      <c r="WKC118" s="80" t="str">
        <f t="shared" si="350"/>
        <v/>
      </c>
      <c r="WKD118" s="80" t="str">
        <f t="shared" si="350"/>
        <v/>
      </c>
      <c r="WKE118" s="80" t="str">
        <f t="shared" si="350"/>
        <v/>
      </c>
      <c r="WKF118" s="80" t="str">
        <f t="shared" si="350"/>
        <v/>
      </c>
      <c r="WKG118" s="80" t="str">
        <f t="shared" si="350"/>
        <v/>
      </c>
      <c r="WKH118" s="80" t="str">
        <f t="shared" si="350"/>
        <v/>
      </c>
      <c r="WKI118" s="80" t="str">
        <f t="shared" si="350"/>
        <v/>
      </c>
      <c r="WKJ118" s="80" t="str">
        <f t="shared" si="350"/>
        <v/>
      </c>
      <c r="WKK118" s="80" t="str">
        <f t="shared" si="350"/>
        <v/>
      </c>
      <c r="WKL118" s="80" t="str">
        <f t="shared" si="350"/>
        <v/>
      </c>
      <c r="WKM118" s="80" t="str">
        <f t="shared" ref="WKM118:WMX118" si="351">IF(ISNUMBER(outYear),WKM69+WKM75+WKM81+WKM115,"")</f>
        <v/>
      </c>
      <c r="WKN118" s="80" t="str">
        <f t="shared" si="351"/>
        <v/>
      </c>
      <c r="WKO118" s="80" t="str">
        <f t="shared" si="351"/>
        <v/>
      </c>
      <c r="WKP118" s="80" t="str">
        <f t="shared" si="351"/>
        <v/>
      </c>
      <c r="WKQ118" s="80" t="str">
        <f t="shared" si="351"/>
        <v/>
      </c>
      <c r="WKR118" s="80" t="str">
        <f t="shared" si="351"/>
        <v/>
      </c>
      <c r="WKS118" s="80" t="str">
        <f t="shared" si="351"/>
        <v/>
      </c>
      <c r="WKT118" s="80" t="str">
        <f t="shared" si="351"/>
        <v/>
      </c>
      <c r="WKU118" s="80" t="str">
        <f t="shared" si="351"/>
        <v/>
      </c>
      <c r="WKV118" s="80" t="str">
        <f t="shared" si="351"/>
        <v/>
      </c>
      <c r="WKW118" s="80" t="str">
        <f t="shared" si="351"/>
        <v/>
      </c>
      <c r="WKX118" s="80" t="str">
        <f t="shared" si="351"/>
        <v/>
      </c>
      <c r="WKY118" s="80" t="str">
        <f t="shared" si="351"/>
        <v/>
      </c>
      <c r="WKZ118" s="80" t="str">
        <f t="shared" si="351"/>
        <v/>
      </c>
      <c r="WLA118" s="80" t="str">
        <f t="shared" si="351"/>
        <v/>
      </c>
      <c r="WLB118" s="80" t="str">
        <f t="shared" si="351"/>
        <v/>
      </c>
      <c r="WLC118" s="80" t="str">
        <f t="shared" si="351"/>
        <v/>
      </c>
      <c r="WLD118" s="80" t="str">
        <f t="shared" si="351"/>
        <v/>
      </c>
      <c r="WLE118" s="80" t="str">
        <f t="shared" si="351"/>
        <v/>
      </c>
      <c r="WLF118" s="80" t="str">
        <f t="shared" si="351"/>
        <v/>
      </c>
      <c r="WLG118" s="80" t="str">
        <f t="shared" si="351"/>
        <v/>
      </c>
      <c r="WLH118" s="80" t="str">
        <f t="shared" si="351"/>
        <v/>
      </c>
      <c r="WLI118" s="80" t="str">
        <f t="shared" si="351"/>
        <v/>
      </c>
      <c r="WLJ118" s="80" t="str">
        <f t="shared" si="351"/>
        <v/>
      </c>
      <c r="WLK118" s="80" t="str">
        <f t="shared" si="351"/>
        <v/>
      </c>
      <c r="WLL118" s="80" t="str">
        <f t="shared" si="351"/>
        <v/>
      </c>
      <c r="WLM118" s="80" t="str">
        <f t="shared" si="351"/>
        <v/>
      </c>
      <c r="WLN118" s="80" t="str">
        <f t="shared" si="351"/>
        <v/>
      </c>
      <c r="WLO118" s="80" t="str">
        <f t="shared" si="351"/>
        <v/>
      </c>
      <c r="WLP118" s="80" t="str">
        <f t="shared" si="351"/>
        <v/>
      </c>
      <c r="WLQ118" s="80" t="str">
        <f t="shared" si="351"/>
        <v/>
      </c>
      <c r="WLR118" s="80" t="str">
        <f t="shared" si="351"/>
        <v/>
      </c>
      <c r="WLS118" s="80" t="str">
        <f t="shared" si="351"/>
        <v/>
      </c>
      <c r="WLT118" s="80" t="str">
        <f t="shared" si="351"/>
        <v/>
      </c>
      <c r="WLU118" s="80" t="str">
        <f t="shared" si="351"/>
        <v/>
      </c>
      <c r="WLV118" s="80" t="str">
        <f t="shared" si="351"/>
        <v/>
      </c>
      <c r="WLW118" s="80" t="str">
        <f t="shared" si="351"/>
        <v/>
      </c>
      <c r="WLX118" s="80" t="str">
        <f t="shared" si="351"/>
        <v/>
      </c>
      <c r="WLY118" s="80" t="str">
        <f t="shared" si="351"/>
        <v/>
      </c>
      <c r="WLZ118" s="80" t="str">
        <f t="shared" si="351"/>
        <v/>
      </c>
      <c r="WMA118" s="80" t="str">
        <f t="shared" si="351"/>
        <v/>
      </c>
      <c r="WMB118" s="80" t="str">
        <f t="shared" si="351"/>
        <v/>
      </c>
      <c r="WMC118" s="80" t="str">
        <f t="shared" si="351"/>
        <v/>
      </c>
      <c r="WMD118" s="80" t="str">
        <f t="shared" si="351"/>
        <v/>
      </c>
      <c r="WME118" s="80" t="str">
        <f t="shared" si="351"/>
        <v/>
      </c>
      <c r="WMF118" s="80" t="str">
        <f t="shared" si="351"/>
        <v/>
      </c>
      <c r="WMG118" s="80" t="str">
        <f t="shared" si="351"/>
        <v/>
      </c>
      <c r="WMH118" s="80" t="str">
        <f t="shared" si="351"/>
        <v/>
      </c>
      <c r="WMI118" s="80" t="str">
        <f t="shared" si="351"/>
        <v/>
      </c>
      <c r="WMJ118" s="80" t="str">
        <f t="shared" si="351"/>
        <v/>
      </c>
      <c r="WMK118" s="80" t="str">
        <f t="shared" si="351"/>
        <v/>
      </c>
      <c r="WML118" s="80" t="str">
        <f t="shared" si="351"/>
        <v/>
      </c>
      <c r="WMM118" s="80" t="str">
        <f t="shared" si="351"/>
        <v/>
      </c>
      <c r="WMN118" s="80" t="str">
        <f t="shared" si="351"/>
        <v/>
      </c>
      <c r="WMO118" s="80" t="str">
        <f t="shared" si="351"/>
        <v/>
      </c>
      <c r="WMP118" s="80" t="str">
        <f t="shared" si="351"/>
        <v/>
      </c>
      <c r="WMQ118" s="80" t="str">
        <f t="shared" si="351"/>
        <v/>
      </c>
      <c r="WMR118" s="80" t="str">
        <f t="shared" si="351"/>
        <v/>
      </c>
      <c r="WMS118" s="80" t="str">
        <f t="shared" si="351"/>
        <v/>
      </c>
      <c r="WMT118" s="80" t="str">
        <f t="shared" si="351"/>
        <v/>
      </c>
      <c r="WMU118" s="80" t="str">
        <f t="shared" si="351"/>
        <v/>
      </c>
      <c r="WMV118" s="80" t="str">
        <f t="shared" si="351"/>
        <v/>
      </c>
      <c r="WMW118" s="80" t="str">
        <f t="shared" si="351"/>
        <v/>
      </c>
      <c r="WMX118" s="80" t="str">
        <f t="shared" si="351"/>
        <v/>
      </c>
      <c r="WMY118" s="80" t="str">
        <f t="shared" ref="WMY118:WPJ118" si="352">IF(ISNUMBER(outYear),WMY69+WMY75+WMY81+WMY115,"")</f>
        <v/>
      </c>
      <c r="WMZ118" s="80" t="str">
        <f t="shared" si="352"/>
        <v/>
      </c>
      <c r="WNA118" s="80" t="str">
        <f t="shared" si="352"/>
        <v/>
      </c>
      <c r="WNB118" s="80" t="str">
        <f t="shared" si="352"/>
        <v/>
      </c>
      <c r="WNC118" s="80" t="str">
        <f t="shared" si="352"/>
        <v/>
      </c>
      <c r="WND118" s="80" t="str">
        <f t="shared" si="352"/>
        <v/>
      </c>
      <c r="WNE118" s="80" t="str">
        <f t="shared" si="352"/>
        <v/>
      </c>
      <c r="WNF118" s="80" t="str">
        <f t="shared" si="352"/>
        <v/>
      </c>
      <c r="WNG118" s="80" t="str">
        <f t="shared" si="352"/>
        <v/>
      </c>
      <c r="WNH118" s="80" t="str">
        <f t="shared" si="352"/>
        <v/>
      </c>
      <c r="WNI118" s="80" t="str">
        <f t="shared" si="352"/>
        <v/>
      </c>
      <c r="WNJ118" s="80" t="str">
        <f t="shared" si="352"/>
        <v/>
      </c>
      <c r="WNK118" s="80" t="str">
        <f t="shared" si="352"/>
        <v/>
      </c>
      <c r="WNL118" s="80" t="str">
        <f t="shared" si="352"/>
        <v/>
      </c>
      <c r="WNM118" s="80" t="str">
        <f t="shared" si="352"/>
        <v/>
      </c>
      <c r="WNN118" s="80" t="str">
        <f t="shared" si="352"/>
        <v/>
      </c>
      <c r="WNO118" s="80" t="str">
        <f t="shared" si="352"/>
        <v/>
      </c>
      <c r="WNP118" s="80" t="str">
        <f t="shared" si="352"/>
        <v/>
      </c>
      <c r="WNQ118" s="80" t="str">
        <f t="shared" si="352"/>
        <v/>
      </c>
      <c r="WNR118" s="80" t="str">
        <f t="shared" si="352"/>
        <v/>
      </c>
      <c r="WNS118" s="80" t="str">
        <f t="shared" si="352"/>
        <v/>
      </c>
      <c r="WNT118" s="80" t="str">
        <f t="shared" si="352"/>
        <v/>
      </c>
      <c r="WNU118" s="80" t="str">
        <f t="shared" si="352"/>
        <v/>
      </c>
      <c r="WNV118" s="80" t="str">
        <f t="shared" si="352"/>
        <v/>
      </c>
      <c r="WNW118" s="80" t="str">
        <f t="shared" si="352"/>
        <v/>
      </c>
      <c r="WNX118" s="80" t="str">
        <f t="shared" si="352"/>
        <v/>
      </c>
      <c r="WNY118" s="80" t="str">
        <f t="shared" si="352"/>
        <v/>
      </c>
      <c r="WNZ118" s="80" t="str">
        <f t="shared" si="352"/>
        <v/>
      </c>
      <c r="WOA118" s="80" t="str">
        <f t="shared" si="352"/>
        <v/>
      </c>
      <c r="WOB118" s="80" t="str">
        <f t="shared" si="352"/>
        <v/>
      </c>
      <c r="WOC118" s="80" t="str">
        <f t="shared" si="352"/>
        <v/>
      </c>
      <c r="WOD118" s="80" t="str">
        <f t="shared" si="352"/>
        <v/>
      </c>
      <c r="WOE118" s="80" t="str">
        <f t="shared" si="352"/>
        <v/>
      </c>
      <c r="WOF118" s="80" t="str">
        <f t="shared" si="352"/>
        <v/>
      </c>
      <c r="WOG118" s="80" t="str">
        <f t="shared" si="352"/>
        <v/>
      </c>
      <c r="WOH118" s="80" t="str">
        <f t="shared" si="352"/>
        <v/>
      </c>
      <c r="WOI118" s="80" t="str">
        <f t="shared" si="352"/>
        <v/>
      </c>
      <c r="WOJ118" s="80" t="str">
        <f t="shared" si="352"/>
        <v/>
      </c>
      <c r="WOK118" s="80" t="str">
        <f t="shared" si="352"/>
        <v/>
      </c>
      <c r="WOL118" s="80" t="str">
        <f t="shared" si="352"/>
        <v/>
      </c>
      <c r="WOM118" s="80" t="str">
        <f t="shared" si="352"/>
        <v/>
      </c>
      <c r="WON118" s="80" t="str">
        <f t="shared" si="352"/>
        <v/>
      </c>
      <c r="WOO118" s="80" t="str">
        <f t="shared" si="352"/>
        <v/>
      </c>
      <c r="WOP118" s="80" t="str">
        <f t="shared" si="352"/>
        <v/>
      </c>
      <c r="WOQ118" s="80" t="str">
        <f t="shared" si="352"/>
        <v/>
      </c>
      <c r="WOR118" s="80" t="str">
        <f t="shared" si="352"/>
        <v/>
      </c>
      <c r="WOS118" s="80" t="str">
        <f t="shared" si="352"/>
        <v/>
      </c>
      <c r="WOT118" s="80" t="str">
        <f t="shared" si="352"/>
        <v/>
      </c>
      <c r="WOU118" s="80" t="str">
        <f t="shared" si="352"/>
        <v/>
      </c>
      <c r="WOV118" s="80" t="str">
        <f t="shared" si="352"/>
        <v/>
      </c>
      <c r="WOW118" s="80" t="str">
        <f t="shared" si="352"/>
        <v/>
      </c>
      <c r="WOX118" s="80" t="str">
        <f t="shared" si="352"/>
        <v/>
      </c>
      <c r="WOY118" s="80" t="str">
        <f t="shared" si="352"/>
        <v/>
      </c>
      <c r="WOZ118" s="80" t="str">
        <f t="shared" si="352"/>
        <v/>
      </c>
      <c r="WPA118" s="80" t="str">
        <f t="shared" si="352"/>
        <v/>
      </c>
      <c r="WPB118" s="80" t="str">
        <f t="shared" si="352"/>
        <v/>
      </c>
      <c r="WPC118" s="80" t="str">
        <f t="shared" si="352"/>
        <v/>
      </c>
      <c r="WPD118" s="80" t="str">
        <f t="shared" si="352"/>
        <v/>
      </c>
      <c r="WPE118" s="80" t="str">
        <f t="shared" si="352"/>
        <v/>
      </c>
      <c r="WPF118" s="80" t="str">
        <f t="shared" si="352"/>
        <v/>
      </c>
      <c r="WPG118" s="80" t="str">
        <f t="shared" si="352"/>
        <v/>
      </c>
      <c r="WPH118" s="80" t="str">
        <f t="shared" si="352"/>
        <v/>
      </c>
      <c r="WPI118" s="80" t="str">
        <f t="shared" si="352"/>
        <v/>
      </c>
      <c r="WPJ118" s="80" t="str">
        <f t="shared" si="352"/>
        <v/>
      </c>
      <c r="WPK118" s="80" t="str">
        <f t="shared" ref="WPK118:WRV118" si="353">IF(ISNUMBER(outYear),WPK69+WPK75+WPK81+WPK115,"")</f>
        <v/>
      </c>
      <c r="WPL118" s="80" t="str">
        <f t="shared" si="353"/>
        <v/>
      </c>
      <c r="WPM118" s="80" t="str">
        <f t="shared" si="353"/>
        <v/>
      </c>
      <c r="WPN118" s="80" t="str">
        <f t="shared" si="353"/>
        <v/>
      </c>
      <c r="WPO118" s="80" t="str">
        <f t="shared" si="353"/>
        <v/>
      </c>
      <c r="WPP118" s="80" t="str">
        <f t="shared" si="353"/>
        <v/>
      </c>
      <c r="WPQ118" s="80" t="str">
        <f t="shared" si="353"/>
        <v/>
      </c>
      <c r="WPR118" s="80" t="str">
        <f t="shared" si="353"/>
        <v/>
      </c>
      <c r="WPS118" s="80" t="str">
        <f t="shared" si="353"/>
        <v/>
      </c>
      <c r="WPT118" s="80" t="str">
        <f t="shared" si="353"/>
        <v/>
      </c>
      <c r="WPU118" s="80" t="str">
        <f t="shared" si="353"/>
        <v/>
      </c>
      <c r="WPV118" s="80" t="str">
        <f t="shared" si="353"/>
        <v/>
      </c>
      <c r="WPW118" s="80" t="str">
        <f t="shared" si="353"/>
        <v/>
      </c>
      <c r="WPX118" s="80" t="str">
        <f t="shared" si="353"/>
        <v/>
      </c>
      <c r="WPY118" s="80" t="str">
        <f t="shared" si="353"/>
        <v/>
      </c>
      <c r="WPZ118" s="80" t="str">
        <f t="shared" si="353"/>
        <v/>
      </c>
      <c r="WQA118" s="80" t="str">
        <f t="shared" si="353"/>
        <v/>
      </c>
      <c r="WQB118" s="80" t="str">
        <f t="shared" si="353"/>
        <v/>
      </c>
      <c r="WQC118" s="80" t="str">
        <f t="shared" si="353"/>
        <v/>
      </c>
      <c r="WQD118" s="80" t="str">
        <f t="shared" si="353"/>
        <v/>
      </c>
      <c r="WQE118" s="80" t="str">
        <f t="shared" si="353"/>
        <v/>
      </c>
      <c r="WQF118" s="80" t="str">
        <f t="shared" si="353"/>
        <v/>
      </c>
      <c r="WQG118" s="80" t="str">
        <f t="shared" si="353"/>
        <v/>
      </c>
      <c r="WQH118" s="80" t="str">
        <f t="shared" si="353"/>
        <v/>
      </c>
      <c r="WQI118" s="80" t="str">
        <f t="shared" si="353"/>
        <v/>
      </c>
      <c r="WQJ118" s="80" t="str">
        <f t="shared" si="353"/>
        <v/>
      </c>
      <c r="WQK118" s="80" t="str">
        <f t="shared" si="353"/>
        <v/>
      </c>
      <c r="WQL118" s="80" t="str">
        <f t="shared" si="353"/>
        <v/>
      </c>
      <c r="WQM118" s="80" t="str">
        <f t="shared" si="353"/>
        <v/>
      </c>
      <c r="WQN118" s="80" t="str">
        <f t="shared" si="353"/>
        <v/>
      </c>
      <c r="WQO118" s="80" t="str">
        <f t="shared" si="353"/>
        <v/>
      </c>
      <c r="WQP118" s="80" t="str">
        <f t="shared" si="353"/>
        <v/>
      </c>
      <c r="WQQ118" s="80" t="str">
        <f t="shared" si="353"/>
        <v/>
      </c>
      <c r="WQR118" s="80" t="str">
        <f t="shared" si="353"/>
        <v/>
      </c>
      <c r="WQS118" s="80" t="str">
        <f t="shared" si="353"/>
        <v/>
      </c>
      <c r="WQT118" s="80" t="str">
        <f t="shared" si="353"/>
        <v/>
      </c>
      <c r="WQU118" s="80" t="str">
        <f t="shared" si="353"/>
        <v/>
      </c>
      <c r="WQV118" s="80" t="str">
        <f t="shared" si="353"/>
        <v/>
      </c>
      <c r="WQW118" s="80" t="str">
        <f t="shared" si="353"/>
        <v/>
      </c>
      <c r="WQX118" s="80" t="str">
        <f t="shared" si="353"/>
        <v/>
      </c>
      <c r="WQY118" s="80" t="str">
        <f t="shared" si="353"/>
        <v/>
      </c>
      <c r="WQZ118" s="80" t="str">
        <f t="shared" si="353"/>
        <v/>
      </c>
      <c r="WRA118" s="80" t="str">
        <f t="shared" si="353"/>
        <v/>
      </c>
      <c r="WRB118" s="80" t="str">
        <f t="shared" si="353"/>
        <v/>
      </c>
      <c r="WRC118" s="80" t="str">
        <f t="shared" si="353"/>
        <v/>
      </c>
      <c r="WRD118" s="80" t="str">
        <f t="shared" si="353"/>
        <v/>
      </c>
      <c r="WRE118" s="80" t="str">
        <f t="shared" si="353"/>
        <v/>
      </c>
      <c r="WRF118" s="80" t="str">
        <f t="shared" si="353"/>
        <v/>
      </c>
      <c r="WRG118" s="80" t="str">
        <f t="shared" si="353"/>
        <v/>
      </c>
      <c r="WRH118" s="80" t="str">
        <f t="shared" si="353"/>
        <v/>
      </c>
      <c r="WRI118" s="80" t="str">
        <f t="shared" si="353"/>
        <v/>
      </c>
      <c r="WRJ118" s="80" t="str">
        <f t="shared" si="353"/>
        <v/>
      </c>
      <c r="WRK118" s="80" t="str">
        <f t="shared" si="353"/>
        <v/>
      </c>
      <c r="WRL118" s="80" t="str">
        <f t="shared" si="353"/>
        <v/>
      </c>
      <c r="WRM118" s="80" t="str">
        <f t="shared" si="353"/>
        <v/>
      </c>
      <c r="WRN118" s="80" t="str">
        <f t="shared" si="353"/>
        <v/>
      </c>
      <c r="WRO118" s="80" t="str">
        <f t="shared" si="353"/>
        <v/>
      </c>
      <c r="WRP118" s="80" t="str">
        <f t="shared" si="353"/>
        <v/>
      </c>
      <c r="WRQ118" s="80" t="str">
        <f t="shared" si="353"/>
        <v/>
      </c>
      <c r="WRR118" s="80" t="str">
        <f t="shared" si="353"/>
        <v/>
      </c>
      <c r="WRS118" s="80" t="str">
        <f t="shared" si="353"/>
        <v/>
      </c>
      <c r="WRT118" s="80" t="str">
        <f t="shared" si="353"/>
        <v/>
      </c>
      <c r="WRU118" s="80" t="str">
        <f t="shared" si="353"/>
        <v/>
      </c>
      <c r="WRV118" s="80" t="str">
        <f t="shared" si="353"/>
        <v/>
      </c>
      <c r="WRW118" s="80" t="str">
        <f t="shared" ref="WRW118:WUH118" si="354">IF(ISNUMBER(outYear),WRW69+WRW75+WRW81+WRW115,"")</f>
        <v/>
      </c>
      <c r="WRX118" s="80" t="str">
        <f t="shared" si="354"/>
        <v/>
      </c>
      <c r="WRY118" s="80" t="str">
        <f t="shared" si="354"/>
        <v/>
      </c>
      <c r="WRZ118" s="80" t="str">
        <f t="shared" si="354"/>
        <v/>
      </c>
      <c r="WSA118" s="80" t="str">
        <f t="shared" si="354"/>
        <v/>
      </c>
      <c r="WSB118" s="80" t="str">
        <f t="shared" si="354"/>
        <v/>
      </c>
      <c r="WSC118" s="80" t="str">
        <f t="shared" si="354"/>
        <v/>
      </c>
      <c r="WSD118" s="80" t="str">
        <f t="shared" si="354"/>
        <v/>
      </c>
      <c r="WSE118" s="80" t="str">
        <f t="shared" si="354"/>
        <v/>
      </c>
      <c r="WSF118" s="80" t="str">
        <f t="shared" si="354"/>
        <v/>
      </c>
      <c r="WSG118" s="80" t="str">
        <f t="shared" si="354"/>
        <v/>
      </c>
      <c r="WSH118" s="80" t="str">
        <f t="shared" si="354"/>
        <v/>
      </c>
      <c r="WSI118" s="80" t="str">
        <f t="shared" si="354"/>
        <v/>
      </c>
      <c r="WSJ118" s="80" t="str">
        <f t="shared" si="354"/>
        <v/>
      </c>
      <c r="WSK118" s="80" t="str">
        <f t="shared" si="354"/>
        <v/>
      </c>
      <c r="WSL118" s="80" t="str">
        <f t="shared" si="354"/>
        <v/>
      </c>
      <c r="WSM118" s="80" t="str">
        <f t="shared" si="354"/>
        <v/>
      </c>
      <c r="WSN118" s="80" t="str">
        <f t="shared" si="354"/>
        <v/>
      </c>
      <c r="WSO118" s="80" t="str">
        <f t="shared" si="354"/>
        <v/>
      </c>
      <c r="WSP118" s="80" t="str">
        <f t="shared" si="354"/>
        <v/>
      </c>
      <c r="WSQ118" s="80" t="str">
        <f t="shared" si="354"/>
        <v/>
      </c>
      <c r="WSR118" s="80" t="str">
        <f t="shared" si="354"/>
        <v/>
      </c>
      <c r="WSS118" s="80" t="str">
        <f t="shared" si="354"/>
        <v/>
      </c>
      <c r="WST118" s="80" t="str">
        <f t="shared" si="354"/>
        <v/>
      </c>
      <c r="WSU118" s="80" t="str">
        <f t="shared" si="354"/>
        <v/>
      </c>
      <c r="WSV118" s="80" t="str">
        <f t="shared" si="354"/>
        <v/>
      </c>
      <c r="WSW118" s="80" t="str">
        <f t="shared" si="354"/>
        <v/>
      </c>
      <c r="WSX118" s="80" t="str">
        <f t="shared" si="354"/>
        <v/>
      </c>
      <c r="WSY118" s="80" t="str">
        <f t="shared" si="354"/>
        <v/>
      </c>
      <c r="WSZ118" s="80" t="str">
        <f t="shared" si="354"/>
        <v/>
      </c>
      <c r="WTA118" s="80" t="str">
        <f t="shared" si="354"/>
        <v/>
      </c>
      <c r="WTB118" s="80" t="str">
        <f t="shared" si="354"/>
        <v/>
      </c>
      <c r="WTC118" s="80" t="str">
        <f t="shared" si="354"/>
        <v/>
      </c>
      <c r="WTD118" s="80" t="str">
        <f t="shared" si="354"/>
        <v/>
      </c>
      <c r="WTE118" s="80" t="str">
        <f t="shared" si="354"/>
        <v/>
      </c>
      <c r="WTF118" s="80" t="str">
        <f t="shared" si="354"/>
        <v/>
      </c>
      <c r="WTG118" s="80" t="str">
        <f t="shared" si="354"/>
        <v/>
      </c>
      <c r="WTH118" s="80" t="str">
        <f t="shared" si="354"/>
        <v/>
      </c>
      <c r="WTI118" s="80" t="str">
        <f t="shared" si="354"/>
        <v/>
      </c>
      <c r="WTJ118" s="80" t="str">
        <f t="shared" si="354"/>
        <v/>
      </c>
      <c r="WTK118" s="80" t="str">
        <f t="shared" si="354"/>
        <v/>
      </c>
      <c r="WTL118" s="80" t="str">
        <f t="shared" si="354"/>
        <v/>
      </c>
      <c r="WTM118" s="80" t="str">
        <f t="shared" si="354"/>
        <v/>
      </c>
      <c r="WTN118" s="80" t="str">
        <f t="shared" si="354"/>
        <v/>
      </c>
      <c r="WTO118" s="80" t="str">
        <f t="shared" si="354"/>
        <v/>
      </c>
      <c r="WTP118" s="80" t="str">
        <f t="shared" si="354"/>
        <v/>
      </c>
      <c r="WTQ118" s="80" t="str">
        <f t="shared" si="354"/>
        <v/>
      </c>
      <c r="WTR118" s="80" t="str">
        <f t="shared" si="354"/>
        <v/>
      </c>
      <c r="WTS118" s="80" t="str">
        <f t="shared" si="354"/>
        <v/>
      </c>
      <c r="WTT118" s="80" t="str">
        <f t="shared" si="354"/>
        <v/>
      </c>
      <c r="WTU118" s="80" t="str">
        <f t="shared" si="354"/>
        <v/>
      </c>
      <c r="WTV118" s="80" t="str">
        <f t="shared" si="354"/>
        <v/>
      </c>
      <c r="WTW118" s="80" t="str">
        <f t="shared" si="354"/>
        <v/>
      </c>
      <c r="WTX118" s="80" t="str">
        <f t="shared" si="354"/>
        <v/>
      </c>
      <c r="WTY118" s="80" t="str">
        <f t="shared" si="354"/>
        <v/>
      </c>
      <c r="WTZ118" s="80" t="str">
        <f t="shared" si="354"/>
        <v/>
      </c>
      <c r="WUA118" s="80" t="str">
        <f t="shared" si="354"/>
        <v/>
      </c>
      <c r="WUB118" s="80" t="str">
        <f t="shared" si="354"/>
        <v/>
      </c>
      <c r="WUC118" s="80" t="str">
        <f t="shared" si="354"/>
        <v/>
      </c>
      <c r="WUD118" s="80" t="str">
        <f t="shared" si="354"/>
        <v/>
      </c>
      <c r="WUE118" s="80" t="str">
        <f t="shared" si="354"/>
        <v/>
      </c>
      <c r="WUF118" s="80" t="str">
        <f t="shared" si="354"/>
        <v/>
      </c>
      <c r="WUG118" s="80" t="str">
        <f t="shared" si="354"/>
        <v/>
      </c>
      <c r="WUH118" s="80" t="str">
        <f t="shared" si="354"/>
        <v/>
      </c>
      <c r="WUI118" s="80" t="str">
        <f t="shared" ref="WUI118:WWT118" si="355">IF(ISNUMBER(outYear),WUI69+WUI75+WUI81+WUI115,"")</f>
        <v/>
      </c>
      <c r="WUJ118" s="80" t="str">
        <f t="shared" si="355"/>
        <v/>
      </c>
      <c r="WUK118" s="80" t="str">
        <f t="shared" si="355"/>
        <v/>
      </c>
      <c r="WUL118" s="80" t="str">
        <f t="shared" si="355"/>
        <v/>
      </c>
      <c r="WUM118" s="80" t="str">
        <f t="shared" si="355"/>
        <v/>
      </c>
      <c r="WUN118" s="80" t="str">
        <f t="shared" si="355"/>
        <v/>
      </c>
      <c r="WUO118" s="80" t="str">
        <f t="shared" si="355"/>
        <v/>
      </c>
      <c r="WUP118" s="80" t="str">
        <f t="shared" si="355"/>
        <v/>
      </c>
      <c r="WUQ118" s="80" t="str">
        <f t="shared" si="355"/>
        <v/>
      </c>
      <c r="WUR118" s="80" t="str">
        <f t="shared" si="355"/>
        <v/>
      </c>
      <c r="WUS118" s="80" t="str">
        <f t="shared" si="355"/>
        <v/>
      </c>
      <c r="WUT118" s="80" t="str">
        <f t="shared" si="355"/>
        <v/>
      </c>
      <c r="WUU118" s="80" t="str">
        <f t="shared" si="355"/>
        <v/>
      </c>
      <c r="WUV118" s="80" t="str">
        <f t="shared" si="355"/>
        <v/>
      </c>
      <c r="WUW118" s="80" t="str">
        <f t="shared" si="355"/>
        <v/>
      </c>
      <c r="WUX118" s="80" t="str">
        <f t="shared" si="355"/>
        <v/>
      </c>
      <c r="WUY118" s="80" t="str">
        <f t="shared" si="355"/>
        <v/>
      </c>
      <c r="WUZ118" s="80" t="str">
        <f t="shared" si="355"/>
        <v/>
      </c>
      <c r="WVA118" s="80" t="str">
        <f t="shared" si="355"/>
        <v/>
      </c>
      <c r="WVB118" s="80" t="str">
        <f t="shared" si="355"/>
        <v/>
      </c>
      <c r="WVC118" s="80" t="str">
        <f t="shared" si="355"/>
        <v/>
      </c>
      <c r="WVD118" s="80" t="str">
        <f t="shared" si="355"/>
        <v/>
      </c>
      <c r="WVE118" s="80" t="str">
        <f t="shared" si="355"/>
        <v/>
      </c>
      <c r="WVF118" s="80" t="str">
        <f t="shared" si="355"/>
        <v/>
      </c>
      <c r="WVG118" s="80" t="str">
        <f t="shared" si="355"/>
        <v/>
      </c>
      <c r="WVH118" s="80" t="str">
        <f t="shared" si="355"/>
        <v/>
      </c>
      <c r="WVI118" s="80" t="str">
        <f t="shared" si="355"/>
        <v/>
      </c>
      <c r="WVJ118" s="80" t="str">
        <f t="shared" si="355"/>
        <v/>
      </c>
      <c r="WVK118" s="80" t="str">
        <f t="shared" si="355"/>
        <v/>
      </c>
      <c r="WVL118" s="80" t="str">
        <f t="shared" si="355"/>
        <v/>
      </c>
      <c r="WVM118" s="80" t="str">
        <f t="shared" si="355"/>
        <v/>
      </c>
      <c r="WVN118" s="80" t="str">
        <f t="shared" si="355"/>
        <v/>
      </c>
      <c r="WVO118" s="80" t="str">
        <f t="shared" si="355"/>
        <v/>
      </c>
      <c r="WVP118" s="80" t="str">
        <f t="shared" si="355"/>
        <v/>
      </c>
      <c r="WVQ118" s="80" t="str">
        <f t="shared" si="355"/>
        <v/>
      </c>
      <c r="WVR118" s="80" t="str">
        <f t="shared" si="355"/>
        <v/>
      </c>
      <c r="WVS118" s="80" t="str">
        <f t="shared" si="355"/>
        <v/>
      </c>
      <c r="WVT118" s="80" t="str">
        <f t="shared" si="355"/>
        <v/>
      </c>
      <c r="WVU118" s="80" t="str">
        <f t="shared" si="355"/>
        <v/>
      </c>
      <c r="WVV118" s="80" t="str">
        <f t="shared" si="355"/>
        <v/>
      </c>
      <c r="WVW118" s="80" t="str">
        <f t="shared" si="355"/>
        <v/>
      </c>
      <c r="WVX118" s="80" t="str">
        <f t="shared" si="355"/>
        <v/>
      </c>
      <c r="WVY118" s="80" t="str">
        <f t="shared" si="355"/>
        <v/>
      </c>
      <c r="WVZ118" s="80" t="str">
        <f t="shared" si="355"/>
        <v/>
      </c>
      <c r="WWA118" s="80" t="str">
        <f t="shared" si="355"/>
        <v/>
      </c>
      <c r="WWB118" s="80" t="str">
        <f t="shared" si="355"/>
        <v/>
      </c>
      <c r="WWC118" s="80" t="str">
        <f t="shared" si="355"/>
        <v/>
      </c>
      <c r="WWD118" s="80" t="str">
        <f t="shared" si="355"/>
        <v/>
      </c>
      <c r="WWE118" s="80" t="str">
        <f t="shared" si="355"/>
        <v/>
      </c>
      <c r="WWF118" s="80" t="str">
        <f t="shared" si="355"/>
        <v/>
      </c>
      <c r="WWG118" s="80" t="str">
        <f t="shared" si="355"/>
        <v/>
      </c>
      <c r="WWH118" s="80" t="str">
        <f t="shared" si="355"/>
        <v/>
      </c>
      <c r="WWI118" s="80" t="str">
        <f t="shared" si="355"/>
        <v/>
      </c>
      <c r="WWJ118" s="80" t="str">
        <f t="shared" si="355"/>
        <v/>
      </c>
      <c r="WWK118" s="80" t="str">
        <f t="shared" si="355"/>
        <v/>
      </c>
      <c r="WWL118" s="80" t="str">
        <f t="shared" si="355"/>
        <v/>
      </c>
      <c r="WWM118" s="80" t="str">
        <f t="shared" si="355"/>
        <v/>
      </c>
      <c r="WWN118" s="80" t="str">
        <f t="shared" si="355"/>
        <v/>
      </c>
      <c r="WWO118" s="80" t="str">
        <f t="shared" si="355"/>
        <v/>
      </c>
      <c r="WWP118" s="80" t="str">
        <f t="shared" si="355"/>
        <v/>
      </c>
      <c r="WWQ118" s="80" t="str">
        <f t="shared" si="355"/>
        <v/>
      </c>
      <c r="WWR118" s="80" t="str">
        <f t="shared" si="355"/>
        <v/>
      </c>
      <c r="WWS118" s="80" t="str">
        <f t="shared" si="355"/>
        <v/>
      </c>
      <c r="WWT118" s="80" t="str">
        <f t="shared" si="355"/>
        <v/>
      </c>
      <c r="WWU118" s="80" t="str">
        <f t="shared" ref="WWU118:WZF118" si="356">IF(ISNUMBER(outYear),WWU69+WWU75+WWU81+WWU115,"")</f>
        <v/>
      </c>
      <c r="WWV118" s="80" t="str">
        <f t="shared" si="356"/>
        <v/>
      </c>
      <c r="WWW118" s="80" t="str">
        <f t="shared" si="356"/>
        <v/>
      </c>
      <c r="WWX118" s="80" t="str">
        <f t="shared" si="356"/>
        <v/>
      </c>
      <c r="WWY118" s="80" t="str">
        <f t="shared" si="356"/>
        <v/>
      </c>
      <c r="WWZ118" s="80" t="str">
        <f t="shared" si="356"/>
        <v/>
      </c>
      <c r="WXA118" s="80" t="str">
        <f t="shared" si="356"/>
        <v/>
      </c>
      <c r="WXB118" s="80" t="str">
        <f t="shared" si="356"/>
        <v/>
      </c>
      <c r="WXC118" s="80" t="str">
        <f t="shared" si="356"/>
        <v/>
      </c>
      <c r="WXD118" s="80" t="str">
        <f t="shared" si="356"/>
        <v/>
      </c>
      <c r="WXE118" s="80" t="str">
        <f t="shared" si="356"/>
        <v/>
      </c>
      <c r="WXF118" s="80" t="str">
        <f t="shared" si="356"/>
        <v/>
      </c>
      <c r="WXG118" s="80" t="str">
        <f t="shared" si="356"/>
        <v/>
      </c>
      <c r="WXH118" s="80" t="str">
        <f t="shared" si="356"/>
        <v/>
      </c>
      <c r="WXI118" s="80" t="str">
        <f t="shared" si="356"/>
        <v/>
      </c>
      <c r="WXJ118" s="80" t="str">
        <f t="shared" si="356"/>
        <v/>
      </c>
      <c r="WXK118" s="80" t="str">
        <f t="shared" si="356"/>
        <v/>
      </c>
      <c r="WXL118" s="80" t="str">
        <f t="shared" si="356"/>
        <v/>
      </c>
      <c r="WXM118" s="80" t="str">
        <f t="shared" si="356"/>
        <v/>
      </c>
      <c r="WXN118" s="80" t="str">
        <f t="shared" si="356"/>
        <v/>
      </c>
      <c r="WXO118" s="80" t="str">
        <f t="shared" si="356"/>
        <v/>
      </c>
      <c r="WXP118" s="80" t="str">
        <f t="shared" si="356"/>
        <v/>
      </c>
      <c r="WXQ118" s="80" t="str">
        <f t="shared" si="356"/>
        <v/>
      </c>
      <c r="WXR118" s="80" t="str">
        <f t="shared" si="356"/>
        <v/>
      </c>
      <c r="WXS118" s="80" t="str">
        <f t="shared" si="356"/>
        <v/>
      </c>
      <c r="WXT118" s="80" t="str">
        <f t="shared" si="356"/>
        <v/>
      </c>
      <c r="WXU118" s="80" t="str">
        <f t="shared" si="356"/>
        <v/>
      </c>
      <c r="WXV118" s="80" t="str">
        <f t="shared" si="356"/>
        <v/>
      </c>
      <c r="WXW118" s="80" t="str">
        <f t="shared" si="356"/>
        <v/>
      </c>
      <c r="WXX118" s="80" t="str">
        <f t="shared" si="356"/>
        <v/>
      </c>
      <c r="WXY118" s="80" t="str">
        <f t="shared" si="356"/>
        <v/>
      </c>
      <c r="WXZ118" s="80" t="str">
        <f t="shared" si="356"/>
        <v/>
      </c>
      <c r="WYA118" s="80" t="str">
        <f t="shared" si="356"/>
        <v/>
      </c>
      <c r="WYB118" s="80" t="str">
        <f t="shared" si="356"/>
        <v/>
      </c>
      <c r="WYC118" s="80" t="str">
        <f t="shared" si="356"/>
        <v/>
      </c>
      <c r="WYD118" s="80" t="str">
        <f t="shared" si="356"/>
        <v/>
      </c>
      <c r="WYE118" s="80" t="str">
        <f t="shared" si="356"/>
        <v/>
      </c>
      <c r="WYF118" s="80" t="str">
        <f t="shared" si="356"/>
        <v/>
      </c>
      <c r="WYG118" s="80" t="str">
        <f t="shared" si="356"/>
        <v/>
      </c>
      <c r="WYH118" s="80" t="str">
        <f t="shared" si="356"/>
        <v/>
      </c>
      <c r="WYI118" s="80" t="str">
        <f t="shared" si="356"/>
        <v/>
      </c>
      <c r="WYJ118" s="80" t="str">
        <f t="shared" si="356"/>
        <v/>
      </c>
      <c r="WYK118" s="80" t="str">
        <f t="shared" si="356"/>
        <v/>
      </c>
      <c r="WYL118" s="80" t="str">
        <f t="shared" si="356"/>
        <v/>
      </c>
      <c r="WYM118" s="80" t="str">
        <f t="shared" si="356"/>
        <v/>
      </c>
      <c r="WYN118" s="80" t="str">
        <f t="shared" si="356"/>
        <v/>
      </c>
      <c r="WYO118" s="80" t="str">
        <f t="shared" si="356"/>
        <v/>
      </c>
      <c r="WYP118" s="80" t="str">
        <f t="shared" si="356"/>
        <v/>
      </c>
      <c r="WYQ118" s="80" t="str">
        <f t="shared" si="356"/>
        <v/>
      </c>
      <c r="WYR118" s="80" t="str">
        <f t="shared" si="356"/>
        <v/>
      </c>
      <c r="WYS118" s="80" t="str">
        <f t="shared" si="356"/>
        <v/>
      </c>
      <c r="WYT118" s="80" t="str">
        <f t="shared" si="356"/>
        <v/>
      </c>
      <c r="WYU118" s="80" t="str">
        <f t="shared" si="356"/>
        <v/>
      </c>
      <c r="WYV118" s="80" t="str">
        <f t="shared" si="356"/>
        <v/>
      </c>
      <c r="WYW118" s="80" t="str">
        <f t="shared" si="356"/>
        <v/>
      </c>
      <c r="WYX118" s="80" t="str">
        <f t="shared" si="356"/>
        <v/>
      </c>
      <c r="WYY118" s="80" t="str">
        <f t="shared" si="356"/>
        <v/>
      </c>
      <c r="WYZ118" s="80" t="str">
        <f t="shared" si="356"/>
        <v/>
      </c>
      <c r="WZA118" s="80" t="str">
        <f t="shared" si="356"/>
        <v/>
      </c>
      <c r="WZB118" s="80" t="str">
        <f t="shared" si="356"/>
        <v/>
      </c>
      <c r="WZC118" s="80" t="str">
        <f t="shared" si="356"/>
        <v/>
      </c>
      <c r="WZD118" s="80" t="str">
        <f t="shared" si="356"/>
        <v/>
      </c>
      <c r="WZE118" s="80" t="str">
        <f t="shared" si="356"/>
        <v/>
      </c>
      <c r="WZF118" s="80" t="str">
        <f t="shared" si="356"/>
        <v/>
      </c>
      <c r="WZG118" s="80" t="str">
        <f t="shared" ref="WZG118:XBR118" si="357">IF(ISNUMBER(outYear),WZG69+WZG75+WZG81+WZG115,"")</f>
        <v/>
      </c>
      <c r="WZH118" s="80" t="str">
        <f t="shared" si="357"/>
        <v/>
      </c>
      <c r="WZI118" s="80" t="str">
        <f t="shared" si="357"/>
        <v/>
      </c>
      <c r="WZJ118" s="80" t="str">
        <f t="shared" si="357"/>
        <v/>
      </c>
      <c r="WZK118" s="80" t="str">
        <f t="shared" si="357"/>
        <v/>
      </c>
      <c r="WZL118" s="80" t="str">
        <f t="shared" si="357"/>
        <v/>
      </c>
      <c r="WZM118" s="80" t="str">
        <f t="shared" si="357"/>
        <v/>
      </c>
      <c r="WZN118" s="80" t="str">
        <f t="shared" si="357"/>
        <v/>
      </c>
      <c r="WZO118" s="80" t="str">
        <f t="shared" si="357"/>
        <v/>
      </c>
      <c r="WZP118" s="80" t="str">
        <f t="shared" si="357"/>
        <v/>
      </c>
      <c r="WZQ118" s="80" t="str">
        <f t="shared" si="357"/>
        <v/>
      </c>
      <c r="WZR118" s="80" t="str">
        <f t="shared" si="357"/>
        <v/>
      </c>
      <c r="WZS118" s="80" t="str">
        <f t="shared" si="357"/>
        <v/>
      </c>
      <c r="WZT118" s="80" t="str">
        <f t="shared" si="357"/>
        <v/>
      </c>
      <c r="WZU118" s="80" t="str">
        <f t="shared" si="357"/>
        <v/>
      </c>
      <c r="WZV118" s="80" t="str">
        <f t="shared" si="357"/>
        <v/>
      </c>
      <c r="WZW118" s="80" t="str">
        <f t="shared" si="357"/>
        <v/>
      </c>
      <c r="WZX118" s="80" t="str">
        <f t="shared" si="357"/>
        <v/>
      </c>
      <c r="WZY118" s="80" t="str">
        <f t="shared" si="357"/>
        <v/>
      </c>
      <c r="WZZ118" s="80" t="str">
        <f t="shared" si="357"/>
        <v/>
      </c>
      <c r="XAA118" s="80" t="str">
        <f t="shared" si="357"/>
        <v/>
      </c>
      <c r="XAB118" s="80" t="str">
        <f t="shared" si="357"/>
        <v/>
      </c>
      <c r="XAC118" s="80" t="str">
        <f t="shared" si="357"/>
        <v/>
      </c>
      <c r="XAD118" s="80" t="str">
        <f t="shared" si="357"/>
        <v/>
      </c>
      <c r="XAE118" s="80" t="str">
        <f t="shared" si="357"/>
        <v/>
      </c>
      <c r="XAF118" s="80" t="str">
        <f t="shared" si="357"/>
        <v/>
      </c>
      <c r="XAG118" s="80" t="str">
        <f t="shared" si="357"/>
        <v/>
      </c>
      <c r="XAH118" s="80" t="str">
        <f t="shared" si="357"/>
        <v/>
      </c>
      <c r="XAI118" s="80" t="str">
        <f t="shared" si="357"/>
        <v/>
      </c>
      <c r="XAJ118" s="80" t="str">
        <f t="shared" si="357"/>
        <v/>
      </c>
      <c r="XAK118" s="80" t="str">
        <f t="shared" si="357"/>
        <v/>
      </c>
      <c r="XAL118" s="80" t="str">
        <f t="shared" si="357"/>
        <v/>
      </c>
      <c r="XAM118" s="80" t="str">
        <f t="shared" si="357"/>
        <v/>
      </c>
      <c r="XAN118" s="80" t="str">
        <f t="shared" si="357"/>
        <v/>
      </c>
      <c r="XAO118" s="80" t="str">
        <f t="shared" si="357"/>
        <v/>
      </c>
      <c r="XAP118" s="80" t="str">
        <f t="shared" si="357"/>
        <v/>
      </c>
      <c r="XAQ118" s="80" t="str">
        <f t="shared" si="357"/>
        <v/>
      </c>
      <c r="XAR118" s="80" t="str">
        <f t="shared" si="357"/>
        <v/>
      </c>
      <c r="XAS118" s="80" t="str">
        <f t="shared" si="357"/>
        <v/>
      </c>
      <c r="XAT118" s="80" t="str">
        <f t="shared" si="357"/>
        <v/>
      </c>
      <c r="XAU118" s="80" t="str">
        <f t="shared" si="357"/>
        <v/>
      </c>
      <c r="XAV118" s="80" t="str">
        <f t="shared" si="357"/>
        <v/>
      </c>
      <c r="XAW118" s="80" t="str">
        <f t="shared" si="357"/>
        <v/>
      </c>
      <c r="XAX118" s="80" t="str">
        <f t="shared" si="357"/>
        <v/>
      </c>
      <c r="XAY118" s="80" t="str">
        <f t="shared" si="357"/>
        <v/>
      </c>
      <c r="XAZ118" s="80" t="str">
        <f t="shared" si="357"/>
        <v/>
      </c>
      <c r="XBA118" s="80" t="str">
        <f t="shared" si="357"/>
        <v/>
      </c>
      <c r="XBB118" s="80" t="str">
        <f t="shared" si="357"/>
        <v/>
      </c>
      <c r="XBC118" s="80" t="str">
        <f t="shared" si="357"/>
        <v/>
      </c>
      <c r="XBD118" s="80" t="str">
        <f t="shared" si="357"/>
        <v/>
      </c>
      <c r="XBE118" s="80" t="str">
        <f t="shared" si="357"/>
        <v/>
      </c>
      <c r="XBF118" s="80" t="str">
        <f t="shared" si="357"/>
        <v/>
      </c>
      <c r="XBG118" s="80" t="str">
        <f t="shared" si="357"/>
        <v/>
      </c>
      <c r="XBH118" s="80" t="str">
        <f t="shared" si="357"/>
        <v/>
      </c>
      <c r="XBI118" s="80" t="str">
        <f t="shared" si="357"/>
        <v/>
      </c>
      <c r="XBJ118" s="80" t="str">
        <f t="shared" si="357"/>
        <v/>
      </c>
      <c r="XBK118" s="80" t="str">
        <f t="shared" si="357"/>
        <v/>
      </c>
      <c r="XBL118" s="80" t="str">
        <f t="shared" si="357"/>
        <v/>
      </c>
      <c r="XBM118" s="80" t="str">
        <f t="shared" si="357"/>
        <v/>
      </c>
      <c r="XBN118" s="80" t="str">
        <f t="shared" si="357"/>
        <v/>
      </c>
      <c r="XBO118" s="80" t="str">
        <f t="shared" si="357"/>
        <v/>
      </c>
      <c r="XBP118" s="80" t="str">
        <f t="shared" si="357"/>
        <v/>
      </c>
      <c r="XBQ118" s="80" t="str">
        <f t="shared" si="357"/>
        <v/>
      </c>
      <c r="XBR118" s="80" t="str">
        <f t="shared" si="357"/>
        <v/>
      </c>
      <c r="XBS118" s="80" t="str">
        <f t="shared" ref="XBS118:XED118" si="358">IF(ISNUMBER(outYear),XBS69+XBS75+XBS81+XBS115,"")</f>
        <v/>
      </c>
      <c r="XBT118" s="80" t="str">
        <f t="shared" si="358"/>
        <v/>
      </c>
      <c r="XBU118" s="80" t="str">
        <f t="shared" si="358"/>
        <v/>
      </c>
      <c r="XBV118" s="80" t="str">
        <f t="shared" si="358"/>
        <v/>
      </c>
      <c r="XBW118" s="80" t="str">
        <f t="shared" si="358"/>
        <v/>
      </c>
      <c r="XBX118" s="80" t="str">
        <f t="shared" si="358"/>
        <v/>
      </c>
      <c r="XBY118" s="80" t="str">
        <f t="shared" si="358"/>
        <v/>
      </c>
      <c r="XBZ118" s="80" t="str">
        <f t="shared" si="358"/>
        <v/>
      </c>
      <c r="XCA118" s="80" t="str">
        <f t="shared" si="358"/>
        <v/>
      </c>
      <c r="XCB118" s="80" t="str">
        <f t="shared" si="358"/>
        <v/>
      </c>
      <c r="XCC118" s="80" t="str">
        <f t="shared" si="358"/>
        <v/>
      </c>
      <c r="XCD118" s="80" t="str">
        <f t="shared" si="358"/>
        <v/>
      </c>
      <c r="XCE118" s="80" t="str">
        <f t="shared" si="358"/>
        <v/>
      </c>
      <c r="XCF118" s="80" t="str">
        <f t="shared" si="358"/>
        <v/>
      </c>
      <c r="XCG118" s="80" t="str">
        <f t="shared" si="358"/>
        <v/>
      </c>
      <c r="XCH118" s="80" t="str">
        <f t="shared" si="358"/>
        <v/>
      </c>
      <c r="XCI118" s="80" t="str">
        <f t="shared" si="358"/>
        <v/>
      </c>
      <c r="XCJ118" s="80" t="str">
        <f t="shared" si="358"/>
        <v/>
      </c>
      <c r="XCK118" s="80" t="str">
        <f t="shared" si="358"/>
        <v/>
      </c>
      <c r="XCL118" s="80" t="str">
        <f t="shared" si="358"/>
        <v/>
      </c>
      <c r="XCM118" s="80" t="str">
        <f t="shared" si="358"/>
        <v/>
      </c>
      <c r="XCN118" s="80" t="str">
        <f t="shared" si="358"/>
        <v/>
      </c>
      <c r="XCO118" s="80" t="str">
        <f t="shared" si="358"/>
        <v/>
      </c>
      <c r="XCP118" s="80" t="str">
        <f t="shared" si="358"/>
        <v/>
      </c>
      <c r="XCQ118" s="80" t="str">
        <f t="shared" si="358"/>
        <v/>
      </c>
      <c r="XCR118" s="80" t="str">
        <f t="shared" si="358"/>
        <v/>
      </c>
      <c r="XCS118" s="80" t="str">
        <f t="shared" si="358"/>
        <v/>
      </c>
      <c r="XCT118" s="80" t="str">
        <f t="shared" si="358"/>
        <v/>
      </c>
      <c r="XCU118" s="80" t="str">
        <f t="shared" si="358"/>
        <v/>
      </c>
      <c r="XCV118" s="80" t="str">
        <f t="shared" si="358"/>
        <v/>
      </c>
      <c r="XCW118" s="80" t="str">
        <f t="shared" si="358"/>
        <v/>
      </c>
      <c r="XCX118" s="80" t="str">
        <f t="shared" si="358"/>
        <v/>
      </c>
      <c r="XCY118" s="80" t="str">
        <f t="shared" si="358"/>
        <v/>
      </c>
      <c r="XCZ118" s="80" t="str">
        <f t="shared" si="358"/>
        <v/>
      </c>
      <c r="XDA118" s="80" t="str">
        <f t="shared" si="358"/>
        <v/>
      </c>
      <c r="XDB118" s="80" t="str">
        <f t="shared" si="358"/>
        <v/>
      </c>
      <c r="XDC118" s="80" t="str">
        <f t="shared" si="358"/>
        <v/>
      </c>
      <c r="XDD118" s="80" t="str">
        <f t="shared" si="358"/>
        <v/>
      </c>
      <c r="XDE118" s="80" t="str">
        <f t="shared" si="358"/>
        <v/>
      </c>
      <c r="XDF118" s="80" t="str">
        <f t="shared" si="358"/>
        <v/>
      </c>
      <c r="XDG118" s="80" t="str">
        <f t="shared" si="358"/>
        <v/>
      </c>
      <c r="XDH118" s="80" t="str">
        <f t="shared" si="358"/>
        <v/>
      </c>
      <c r="XDI118" s="80" t="str">
        <f t="shared" si="358"/>
        <v/>
      </c>
      <c r="XDJ118" s="80" t="str">
        <f t="shared" si="358"/>
        <v/>
      </c>
      <c r="XDK118" s="80" t="str">
        <f t="shared" si="358"/>
        <v/>
      </c>
      <c r="XDL118" s="80" t="str">
        <f t="shared" si="358"/>
        <v/>
      </c>
      <c r="XDM118" s="80" t="str">
        <f t="shared" si="358"/>
        <v/>
      </c>
      <c r="XDN118" s="80" t="str">
        <f t="shared" si="358"/>
        <v/>
      </c>
      <c r="XDO118" s="80" t="str">
        <f t="shared" si="358"/>
        <v/>
      </c>
      <c r="XDP118" s="80" t="str">
        <f t="shared" si="358"/>
        <v/>
      </c>
      <c r="XDQ118" s="80" t="str">
        <f t="shared" si="358"/>
        <v/>
      </c>
      <c r="XDR118" s="80" t="str">
        <f t="shared" si="358"/>
        <v/>
      </c>
      <c r="XDS118" s="80" t="str">
        <f t="shared" si="358"/>
        <v/>
      </c>
      <c r="XDT118" s="80" t="str">
        <f t="shared" si="358"/>
        <v/>
      </c>
      <c r="XDU118" s="80" t="str">
        <f t="shared" si="358"/>
        <v/>
      </c>
      <c r="XDV118" s="80" t="str">
        <f t="shared" si="358"/>
        <v/>
      </c>
      <c r="XDW118" s="80" t="str">
        <f t="shared" si="358"/>
        <v/>
      </c>
      <c r="XDX118" s="80" t="str">
        <f t="shared" si="358"/>
        <v/>
      </c>
      <c r="XDY118" s="80" t="str">
        <f t="shared" si="358"/>
        <v/>
      </c>
      <c r="XDZ118" s="80" t="str">
        <f t="shared" si="358"/>
        <v/>
      </c>
      <c r="XEA118" s="80" t="str">
        <f t="shared" si="358"/>
        <v/>
      </c>
      <c r="XEB118" s="80" t="str">
        <f t="shared" si="358"/>
        <v/>
      </c>
      <c r="XEC118" s="80" t="str">
        <f t="shared" si="358"/>
        <v/>
      </c>
      <c r="XED118" s="80" t="str">
        <f t="shared" si="358"/>
        <v/>
      </c>
      <c r="XEE118" s="80" t="str">
        <f t="shared" ref="XEE118:XFD118" si="359">IF(ISNUMBER(outYear),XEE69+XEE75+XEE81+XEE115,"")</f>
        <v/>
      </c>
      <c r="XEF118" s="80" t="str">
        <f t="shared" si="359"/>
        <v/>
      </c>
      <c r="XEG118" s="80" t="str">
        <f t="shared" si="359"/>
        <v/>
      </c>
      <c r="XEH118" s="80" t="str">
        <f t="shared" si="359"/>
        <v/>
      </c>
      <c r="XEI118" s="80" t="str">
        <f t="shared" si="359"/>
        <v/>
      </c>
      <c r="XEJ118" s="80" t="str">
        <f t="shared" si="359"/>
        <v/>
      </c>
      <c r="XEK118" s="80" t="str">
        <f t="shared" si="359"/>
        <v/>
      </c>
      <c r="XEL118" s="80" t="str">
        <f t="shared" si="359"/>
        <v/>
      </c>
      <c r="XEM118" s="80" t="str">
        <f t="shared" si="359"/>
        <v/>
      </c>
      <c r="XEN118" s="80" t="str">
        <f t="shared" si="359"/>
        <v/>
      </c>
      <c r="XEO118" s="80" t="str">
        <f t="shared" si="359"/>
        <v/>
      </c>
      <c r="XEP118" s="80" t="str">
        <f t="shared" si="359"/>
        <v/>
      </c>
      <c r="XEQ118" s="80" t="str">
        <f t="shared" si="359"/>
        <v/>
      </c>
      <c r="XER118" s="80" t="str">
        <f t="shared" si="359"/>
        <v/>
      </c>
      <c r="XES118" s="80" t="str">
        <f t="shared" si="359"/>
        <v/>
      </c>
      <c r="XET118" s="80" t="str">
        <f t="shared" si="359"/>
        <v/>
      </c>
      <c r="XEU118" s="80" t="str">
        <f t="shared" si="359"/>
        <v/>
      </c>
      <c r="XEV118" s="80" t="str">
        <f t="shared" si="359"/>
        <v/>
      </c>
      <c r="XEW118" s="80" t="str">
        <f t="shared" si="359"/>
        <v/>
      </c>
      <c r="XEX118" s="80" t="str">
        <f t="shared" si="359"/>
        <v/>
      </c>
      <c r="XEY118" s="80" t="str">
        <f t="shared" si="359"/>
        <v/>
      </c>
      <c r="XEZ118" s="80" t="str">
        <f t="shared" si="359"/>
        <v/>
      </c>
      <c r="XFA118" s="80" t="str">
        <f t="shared" si="359"/>
        <v/>
      </c>
      <c r="XFB118" s="80" t="str">
        <f t="shared" si="359"/>
        <v/>
      </c>
      <c r="XFC118" s="80" t="str">
        <f t="shared" si="359"/>
        <v/>
      </c>
      <c r="XFD118" s="80" t="str">
        <f t="shared" si="359"/>
        <v/>
      </c>
    </row>
    <row r="119" spans="1:16384" s="74" customFormat="1" x14ac:dyDescent="0.25">
      <c r="A119" s="54" t="s">
        <v>67</v>
      </c>
      <c r="B119" s="79"/>
      <c r="C119" s="80"/>
      <c r="D119" s="80"/>
      <c r="E119" s="80"/>
      <c r="F119" s="80"/>
      <c r="G119" s="80"/>
      <c r="H119" s="80"/>
      <c r="I119" s="80"/>
      <c r="J119" s="80"/>
      <c r="K119" s="80"/>
      <c r="L119" s="80"/>
      <c r="M119" s="80"/>
      <c r="N119" s="80"/>
      <c r="O119" s="80"/>
      <c r="P119" s="80"/>
      <c r="Q119" s="80"/>
      <c r="R119" s="80"/>
      <c r="S119" s="80"/>
      <c r="T119" s="80"/>
      <c r="U119" s="80"/>
      <c r="V119" s="80"/>
      <c r="W119" s="80"/>
      <c r="X119" s="80"/>
      <c r="Y119" s="80"/>
      <c r="Z119" s="80"/>
      <c r="AA119" s="80"/>
      <c r="AB119" s="80"/>
      <c r="AC119" s="80"/>
      <c r="AD119" s="80"/>
      <c r="AE119" s="80"/>
      <c r="AF119" s="80"/>
      <c r="AG119" s="80"/>
      <c r="AH119" s="80"/>
      <c r="AI119" s="80"/>
      <c r="AJ119" s="80"/>
      <c r="AK119" s="80"/>
      <c r="AL119" s="80"/>
      <c r="AM119" s="80"/>
      <c r="AN119" s="80"/>
      <c r="AO119" s="80"/>
      <c r="AP119" s="80"/>
      <c r="AQ119" s="80"/>
      <c r="AR119" s="80"/>
      <c r="AS119" s="80"/>
      <c r="AT119" s="80"/>
      <c r="AU119" s="80"/>
      <c r="AV119" s="80"/>
      <c r="AW119" s="80"/>
      <c r="AX119" s="80"/>
      <c r="AY119" s="80"/>
      <c r="AZ119" s="80"/>
      <c r="BA119" s="80"/>
      <c r="BB119" s="80"/>
      <c r="BC119" s="80"/>
      <c r="BD119" s="80"/>
      <c r="BE119" s="80"/>
      <c r="BF119" s="80"/>
      <c r="BG119" s="80"/>
      <c r="BH119" s="80"/>
      <c r="BI119" s="80"/>
      <c r="BJ119" s="80"/>
      <c r="BK119" s="80"/>
      <c r="BL119" s="80"/>
      <c r="BM119" s="80"/>
      <c r="BN119" s="80"/>
      <c r="BO119" s="80"/>
      <c r="BP119" s="80"/>
      <c r="BQ119" s="80"/>
      <c r="BR119" s="80"/>
      <c r="BS119" s="80"/>
      <c r="BT119" s="80"/>
      <c r="BU119" s="80"/>
      <c r="BV119" s="80"/>
      <c r="BW119" s="80"/>
      <c r="BX119" s="80"/>
      <c r="BY119" s="80"/>
      <c r="BZ119" s="80"/>
      <c r="CA119" s="80"/>
      <c r="CB119" s="80"/>
      <c r="CC119" s="80"/>
      <c r="CD119" s="80"/>
      <c r="CE119" s="80"/>
      <c r="CF119" s="80"/>
      <c r="CG119" s="80"/>
      <c r="CH119" s="80"/>
      <c r="CI119" s="80"/>
      <c r="CJ119" s="80"/>
      <c r="CK119" s="80"/>
      <c r="CL119" s="80"/>
      <c r="CM119" s="80"/>
      <c r="CN119" s="80"/>
      <c r="CO119" s="80"/>
      <c r="CP119" s="80"/>
      <c r="CQ119" s="80"/>
      <c r="CR119" s="80"/>
      <c r="CS119" s="80"/>
      <c r="CT119" s="80"/>
      <c r="CU119" s="80"/>
      <c r="CV119" s="80"/>
      <c r="CW119" s="80"/>
      <c r="CX119" s="80"/>
    </row>
    <row r="120" spans="1:16384" s="74" customFormat="1" x14ac:dyDescent="0.25">
      <c r="A120" s="60" t="s">
        <v>71</v>
      </c>
      <c r="B120" s="79"/>
      <c r="C120" s="80">
        <f t="shared" ref="C120:AH120" si="360">C48</f>
        <v>263560.3</v>
      </c>
      <c r="D120" s="80">
        <f t="shared" si="360"/>
        <v>270202.40000000002</v>
      </c>
      <c r="E120" s="80">
        <f t="shared" si="360"/>
        <v>276802.5</v>
      </c>
      <c r="F120" s="80">
        <f t="shared" si="360"/>
        <v>283876.63750000001</v>
      </c>
      <c r="G120" s="80">
        <f t="shared" si="360"/>
        <v>291047.42593749991</v>
      </c>
      <c r="H120" s="80">
        <f t="shared" si="360"/>
        <v>298211.15658593748</v>
      </c>
      <c r="I120" s="80">
        <f t="shared" si="360"/>
        <v>305514.40050058585</v>
      </c>
      <c r="J120" s="80">
        <f t="shared" si="360"/>
        <v>313566.91051310051</v>
      </c>
      <c r="K120" s="80">
        <f t="shared" si="360"/>
        <v>321256.72327592806</v>
      </c>
      <c r="L120" s="80">
        <f t="shared" si="360"/>
        <v>329011.46135782619</v>
      </c>
      <c r="M120" s="80">
        <f t="shared" si="360"/>
        <v>337652.13539177179</v>
      </c>
      <c r="N120" s="80">
        <f t="shared" si="360"/>
        <v>345968.3462765661</v>
      </c>
      <c r="O120" s="80">
        <f t="shared" si="360"/>
        <v>354472.18743348023</v>
      </c>
      <c r="P120" s="80">
        <f t="shared" si="360"/>
        <v>363039.94711931719</v>
      </c>
      <c r="Q120" s="80">
        <f t="shared" si="360"/>
        <v>372189.01079730008</v>
      </c>
      <c r="R120" s="80">
        <f t="shared" si="360"/>
        <v>381462.26356723264</v>
      </c>
      <c r="S120" s="80">
        <f t="shared" si="360"/>
        <v>390885.99265641347</v>
      </c>
      <c r="T120" s="80">
        <f t="shared" si="360"/>
        <v>400938.48997282377</v>
      </c>
      <c r="U120" s="80">
        <f t="shared" si="360"/>
        <v>411007.55472214444</v>
      </c>
      <c r="V120" s="80">
        <f t="shared" si="360"/>
        <v>421176.79609019798</v>
      </c>
      <c r="W120" s="80">
        <f t="shared" si="360"/>
        <v>431774.23599245289</v>
      </c>
      <c r="X120" s="80">
        <f t="shared" si="360"/>
        <v>442320.51189226424</v>
      </c>
      <c r="Y120" s="80">
        <f t="shared" si="360"/>
        <v>453057.47968957073</v>
      </c>
      <c r="Z120" s="80">
        <f t="shared" si="360"/>
        <v>464648.11668181006</v>
      </c>
      <c r="AA120" s="80">
        <f t="shared" si="360"/>
        <v>476477.7245988553</v>
      </c>
      <c r="AB120" s="80">
        <f t="shared" si="360"/>
        <v>488194.03271382657</v>
      </c>
      <c r="AC120" s="80">
        <f t="shared" si="360"/>
        <v>500182.80103167222</v>
      </c>
      <c r="AD120" s="80">
        <f t="shared" si="360"/>
        <v>513098.62355746399</v>
      </c>
      <c r="AE120" s="80">
        <f t="shared" si="360"/>
        <v>525732.4316464006</v>
      </c>
      <c r="AF120" s="80">
        <f t="shared" si="360"/>
        <v>-3858725.8025624393</v>
      </c>
      <c r="AG120" s="80" t="str">
        <f t="shared" si="360"/>
        <v/>
      </c>
      <c r="AH120" s="80" t="str">
        <f t="shared" si="360"/>
        <v/>
      </c>
      <c r="AI120" s="80" t="str">
        <f t="shared" ref="AI120:BN120" si="361">AI48</f>
        <v/>
      </c>
      <c r="AJ120" s="80" t="str">
        <f t="shared" si="361"/>
        <v/>
      </c>
      <c r="AK120" s="80" t="str">
        <f t="shared" si="361"/>
        <v/>
      </c>
      <c r="AL120" s="80" t="str">
        <f t="shared" si="361"/>
        <v/>
      </c>
      <c r="AM120" s="80" t="str">
        <f t="shared" si="361"/>
        <v/>
      </c>
      <c r="AN120" s="80" t="str">
        <f t="shared" si="361"/>
        <v/>
      </c>
      <c r="AO120" s="80" t="str">
        <f t="shared" si="361"/>
        <v/>
      </c>
      <c r="AP120" s="80" t="str">
        <f t="shared" si="361"/>
        <v/>
      </c>
      <c r="AQ120" s="80" t="str">
        <f t="shared" si="361"/>
        <v/>
      </c>
      <c r="AR120" s="80" t="str">
        <f t="shared" si="361"/>
        <v/>
      </c>
      <c r="AS120" s="80" t="str">
        <f t="shared" si="361"/>
        <v/>
      </c>
      <c r="AT120" s="80" t="str">
        <f t="shared" si="361"/>
        <v/>
      </c>
      <c r="AU120" s="80" t="str">
        <f t="shared" si="361"/>
        <v/>
      </c>
      <c r="AV120" s="80" t="str">
        <f t="shared" si="361"/>
        <v/>
      </c>
      <c r="AW120" s="80" t="str">
        <f t="shared" si="361"/>
        <v/>
      </c>
      <c r="AX120" s="80" t="str">
        <f t="shared" si="361"/>
        <v/>
      </c>
      <c r="AY120" s="80" t="str">
        <f t="shared" si="361"/>
        <v/>
      </c>
      <c r="AZ120" s="80" t="str">
        <f t="shared" si="361"/>
        <v/>
      </c>
      <c r="BA120" s="80" t="str">
        <f t="shared" si="361"/>
        <v/>
      </c>
      <c r="BB120" s="80" t="str">
        <f t="shared" si="361"/>
        <v/>
      </c>
      <c r="BC120" s="80" t="str">
        <f t="shared" si="361"/>
        <v/>
      </c>
      <c r="BD120" s="80" t="str">
        <f t="shared" si="361"/>
        <v/>
      </c>
      <c r="BE120" s="80" t="str">
        <f t="shared" si="361"/>
        <v/>
      </c>
      <c r="BF120" s="80" t="str">
        <f t="shared" si="361"/>
        <v/>
      </c>
      <c r="BG120" s="80" t="str">
        <f t="shared" si="361"/>
        <v/>
      </c>
      <c r="BH120" s="80" t="str">
        <f t="shared" si="361"/>
        <v/>
      </c>
      <c r="BI120" s="80" t="str">
        <f t="shared" si="361"/>
        <v/>
      </c>
      <c r="BJ120" s="80" t="str">
        <f t="shared" si="361"/>
        <v/>
      </c>
      <c r="BK120" s="80" t="str">
        <f t="shared" si="361"/>
        <v/>
      </c>
      <c r="BL120" s="80" t="str">
        <f t="shared" si="361"/>
        <v/>
      </c>
      <c r="BM120" s="80" t="str">
        <f t="shared" si="361"/>
        <v/>
      </c>
      <c r="BN120" s="80" t="str">
        <f t="shared" si="361"/>
        <v/>
      </c>
      <c r="BO120" s="80" t="str">
        <f t="shared" ref="BO120:CX120" si="362">BO48</f>
        <v/>
      </c>
      <c r="BP120" s="80" t="str">
        <f t="shared" si="362"/>
        <v/>
      </c>
      <c r="BQ120" s="80" t="str">
        <f t="shared" si="362"/>
        <v/>
      </c>
      <c r="BR120" s="80" t="str">
        <f t="shared" si="362"/>
        <v/>
      </c>
      <c r="BS120" s="80" t="str">
        <f t="shared" si="362"/>
        <v/>
      </c>
      <c r="BT120" s="80" t="str">
        <f t="shared" si="362"/>
        <v/>
      </c>
      <c r="BU120" s="80" t="str">
        <f t="shared" si="362"/>
        <v/>
      </c>
      <c r="BV120" s="80" t="str">
        <f t="shared" si="362"/>
        <v/>
      </c>
      <c r="BW120" s="80" t="str">
        <f t="shared" si="362"/>
        <v/>
      </c>
      <c r="BX120" s="80" t="str">
        <f t="shared" si="362"/>
        <v/>
      </c>
      <c r="BY120" s="80" t="str">
        <f t="shared" si="362"/>
        <v/>
      </c>
      <c r="BZ120" s="80" t="str">
        <f t="shared" si="362"/>
        <v/>
      </c>
      <c r="CA120" s="80" t="str">
        <f t="shared" si="362"/>
        <v/>
      </c>
      <c r="CB120" s="80" t="str">
        <f t="shared" si="362"/>
        <v/>
      </c>
      <c r="CC120" s="80" t="str">
        <f t="shared" si="362"/>
        <v/>
      </c>
      <c r="CD120" s="80" t="str">
        <f t="shared" si="362"/>
        <v/>
      </c>
      <c r="CE120" s="80" t="str">
        <f t="shared" si="362"/>
        <v/>
      </c>
      <c r="CF120" s="80" t="str">
        <f t="shared" si="362"/>
        <v/>
      </c>
      <c r="CG120" s="80" t="str">
        <f t="shared" si="362"/>
        <v/>
      </c>
      <c r="CH120" s="80" t="str">
        <f t="shared" si="362"/>
        <v/>
      </c>
      <c r="CI120" s="80" t="str">
        <f t="shared" si="362"/>
        <v/>
      </c>
      <c r="CJ120" s="80" t="str">
        <f t="shared" si="362"/>
        <v/>
      </c>
      <c r="CK120" s="80" t="str">
        <f t="shared" si="362"/>
        <v/>
      </c>
      <c r="CL120" s="80" t="str">
        <f t="shared" si="362"/>
        <v/>
      </c>
      <c r="CM120" s="80" t="str">
        <f t="shared" si="362"/>
        <v/>
      </c>
      <c r="CN120" s="80" t="str">
        <f t="shared" si="362"/>
        <v/>
      </c>
      <c r="CO120" s="80" t="str">
        <f t="shared" si="362"/>
        <v/>
      </c>
      <c r="CP120" s="80" t="str">
        <f t="shared" si="362"/>
        <v/>
      </c>
      <c r="CQ120" s="80" t="str">
        <f t="shared" si="362"/>
        <v/>
      </c>
      <c r="CR120" s="80" t="str">
        <f t="shared" si="362"/>
        <v/>
      </c>
      <c r="CS120" s="80" t="str">
        <f t="shared" si="362"/>
        <v/>
      </c>
      <c r="CT120" s="80" t="str">
        <f t="shared" si="362"/>
        <v/>
      </c>
      <c r="CU120" s="80" t="str">
        <f t="shared" si="362"/>
        <v/>
      </c>
      <c r="CV120" s="80" t="str">
        <f t="shared" si="362"/>
        <v/>
      </c>
      <c r="CW120" s="80" t="str">
        <f t="shared" si="362"/>
        <v/>
      </c>
      <c r="CX120" s="80" t="str">
        <f t="shared" si="362"/>
        <v/>
      </c>
    </row>
    <row r="121" spans="1:16384" s="74" customFormat="1" x14ac:dyDescent="0.25">
      <c r="A121" s="60" t="s">
        <v>52</v>
      </c>
      <c r="B121" s="79"/>
      <c r="C121" s="80"/>
      <c r="D121" s="80"/>
      <c r="E121" s="80"/>
      <c r="F121" s="80"/>
      <c r="G121" s="80"/>
      <c r="H121" s="80"/>
      <c r="I121" s="80"/>
      <c r="J121" s="80"/>
      <c r="K121" s="80"/>
      <c r="L121" s="80"/>
      <c r="M121" s="80"/>
      <c r="N121" s="80"/>
      <c r="O121" s="80"/>
      <c r="P121" s="80"/>
      <c r="Q121" s="80"/>
      <c r="R121" s="80"/>
      <c r="S121" s="80"/>
      <c r="T121" s="80"/>
      <c r="U121" s="80"/>
      <c r="V121" s="80"/>
      <c r="W121" s="80"/>
      <c r="X121" s="80"/>
      <c r="Y121" s="80"/>
      <c r="Z121" s="80"/>
      <c r="AA121" s="80"/>
      <c r="AB121" s="80"/>
      <c r="AC121" s="80"/>
      <c r="AD121" s="80"/>
      <c r="AE121" s="80"/>
      <c r="AF121" s="80"/>
      <c r="AG121" s="80"/>
      <c r="AH121" s="80"/>
      <c r="AI121" s="80"/>
      <c r="AJ121" s="80"/>
      <c r="AK121" s="80"/>
      <c r="AL121" s="80"/>
      <c r="AM121" s="80"/>
      <c r="AN121" s="80"/>
      <c r="AO121" s="80"/>
      <c r="AP121" s="80"/>
      <c r="AQ121" s="80"/>
      <c r="AR121" s="80"/>
      <c r="AS121" s="80"/>
      <c r="AT121" s="80"/>
      <c r="AU121" s="80"/>
      <c r="AV121" s="80"/>
      <c r="AW121" s="80"/>
      <c r="AX121" s="80"/>
      <c r="AY121" s="80"/>
      <c r="AZ121" s="80"/>
      <c r="BA121" s="80"/>
      <c r="BB121" s="80"/>
      <c r="BC121" s="80"/>
      <c r="BD121" s="80"/>
      <c r="BE121" s="80"/>
      <c r="BF121" s="80"/>
      <c r="BG121" s="80"/>
      <c r="BH121" s="80"/>
      <c r="BI121" s="80"/>
      <c r="BJ121" s="80"/>
      <c r="BK121" s="80"/>
      <c r="BL121" s="80"/>
      <c r="BM121" s="80"/>
      <c r="BN121" s="80"/>
      <c r="BO121" s="80"/>
      <c r="BP121" s="80"/>
      <c r="BQ121" s="80"/>
      <c r="BR121" s="80"/>
      <c r="BS121" s="80"/>
      <c r="BT121" s="80"/>
      <c r="BU121" s="80"/>
      <c r="BV121" s="80"/>
      <c r="BW121" s="80"/>
      <c r="BX121" s="80"/>
      <c r="BY121" s="80"/>
      <c r="BZ121" s="80"/>
      <c r="CA121" s="80"/>
      <c r="CB121" s="80"/>
      <c r="CC121" s="80"/>
      <c r="CD121" s="80"/>
      <c r="CE121" s="80"/>
      <c r="CF121" s="80"/>
      <c r="CG121" s="80"/>
      <c r="CH121" s="80"/>
      <c r="CI121" s="80"/>
      <c r="CJ121" s="80"/>
      <c r="CK121" s="80"/>
      <c r="CL121" s="80"/>
      <c r="CM121" s="80"/>
      <c r="CN121" s="80"/>
      <c r="CO121" s="80"/>
      <c r="CP121" s="80"/>
      <c r="CQ121" s="80"/>
      <c r="CR121" s="80"/>
      <c r="CS121" s="80"/>
      <c r="CT121" s="80"/>
      <c r="CU121" s="80"/>
      <c r="CV121" s="80"/>
      <c r="CW121" s="80"/>
      <c r="CX121" s="80"/>
    </row>
    <row r="122" spans="1:16384" s="74" customFormat="1" x14ac:dyDescent="0.25">
      <c r="A122" s="61" t="s">
        <v>82</v>
      </c>
      <c r="B122" s="79"/>
      <c r="C122" s="75">
        <f t="array" ref="C122:CX122">'Inputs and Outputs'!C102:CX102</f>
        <v>0</v>
      </c>
      <c r="D122" s="75">
        <v>0</v>
      </c>
      <c r="E122" s="75">
        <v>0</v>
      </c>
      <c r="F122" s="75">
        <v>0</v>
      </c>
      <c r="G122" s="75">
        <v>0</v>
      </c>
      <c r="H122" s="75">
        <v>0</v>
      </c>
      <c r="I122" s="75">
        <v>0</v>
      </c>
      <c r="J122" s="75">
        <v>0</v>
      </c>
      <c r="K122" s="75">
        <v>0</v>
      </c>
      <c r="L122" s="75">
        <v>0</v>
      </c>
      <c r="M122" s="75">
        <v>0</v>
      </c>
      <c r="N122" s="75">
        <v>0</v>
      </c>
      <c r="O122" s="75">
        <v>0</v>
      </c>
      <c r="P122" s="75">
        <v>0</v>
      </c>
      <c r="Q122" s="75">
        <v>0</v>
      </c>
      <c r="R122" s="75">
        <v>0</v>
      </c>
      <c r="S122" s="75">
        <v>0</v>
      </c>
      <c r="T122" s="75">
        <v>0</v>
      </c>
      <c r="U122" s="75">
        <v>0</v>
      </c>
      <c r="V122" s="75">
        <v>0</v>
      </c>
      <c r="W122" s="75">
        <v>0</v>
      </c>
      <c r="X122" s="75">
        <v>0</v>
      </c>
      <c r="Y122" s="75">
        <v>0</v>
      </c>
      <c r="Z122" s="75">
        <v>0</v>
      </c>
      <c r="AA122" s="75">
        <v>0</v>
      </c>
      <c r="AB122" s="75">
        <v>0</v>
      </c>
      <c r="AC122" s="75">
        <v>0</v>
      </c>
      <c r="AD122" s="75">
        <v>0</v>
      </c>
      <c r="AE122" s="75">
        <v>0</v>
      </c>
      <c r="AF122" s="75">
        <v>0</v>
      </c>
      <c r="AG122" s="75">
        <v>0</v>
      </c>
      <c r="AH122" s="75">
        <v>0</v>
      </c>
      <c r="AI122" s="75">
        <v>0</v>
      </c>
      <c r="AJ122" s="75">
        <v>0</v>
      </c>
      <c r="AK122" s="75">
        <v>0</v>
      </c>
      <c r="AL122" s="75">
        <v>0</v>
      </c>
      <c r="AM122" s="75">
        <v>0</v>
      </c>
      <c r="AN122" s="75">
        <v>0</v>
      </c>
      <c r="AO122" s="75">
        <v>0</v>
      </c>
      <c r="AP122" s="75">
        <v>0</v>
      </c>
      <c r="AQ122" s="75">
        <v>0</v>
      </c>
      <c r="AR122" s="75">
        <v>0</v>
      </c>
      <c r="AS122" s="75">
        <v>0</v>
      </c>
      <c r="AT122" s="75">
        <v>0</v>
      </c>
      <c r="AU122" s="75">
        <v>0</v>
      </c>
      <c r="AV122" s="75">
        <v>0</v>
      </c>
      <c r="AW122" s="75">
        <v>0</v>
      </c>
      <c r="AX122" s="75">
        <v>0</v>
      </c>
      <c r="AY122" s="75">
        <v>0</v>
      </c>
      <c r="AZ122" s="75">
        <v>0</v>
      </c>
      <c r="BA122" s="75">
        <v>0</v>
      </c>
      <c r="BB122" s="75">
        <v>0</v>
      </c>
      <c r="BC122" s="75">
        <v>0</v>
      </c>
      <c r="BD122" s="75">
        <v>0</v>
      </c>
      <c r="BE122" s="75">
        <v>0</v>
      </c>
      <c r="BF122" s="75">
        <v>0</v>
      </c>
      <c r="BG122" s="75">
        <v>0</v>
      </c>
      <c r="BH122" s="75">
        <v>0</v>
      </c>
      <c r="BI122" s="75">
        <v>0</v>
      </c>
      <c r="BJ122" s="75">
        <v>0</v>
      </c>
      <c r="BK122" s="75">
        <v>0</v>
      </c>
      <c r="BL122" s="75">
        <v>0</v>
      </c>
      <c r="BM122" s="75">
        <v>0</v>
      </c>
      <c r="BN122" s="75">
        <v>0</v>
      </c>
      <c r="BO122" s="75">
        <v>0</v>
      </c>
      <c r="BP122" s="75">
        <v>0</v>
      </c>
      <c r="BQ122" s="75">
        <v>0</v>
      </c>
      <c r="BR122" s="75">
        <v>0</v>
      </c>
      <c r="BS122" s="75">
        <v>0</v>
      </c>
      <c r="BT122" s="75">
        <v>0</v>
      </c>
      <c r="BU122" s="75">
        <v>0</v>
      </c>
      <c r="BV122" s="75">
        <v>0</v>
      </c>
      <c r="BW122" s="75">
        <v>0</v>
      </c>
      <c r="BX122" s="75">
        <v>0</v>
      </c>
      <c r="BY122" s="75">
        <v>0</v>
      </c>
      <c r="BZ122" s="75">
        <v>0</v>
      </c>
      <c r="CA122" s="75">
        <v>0</v>
      </c>
      <c r="CB122" s="75">
        <v>0</v>
      </c>
      <c r="CC122" s="75">
        <v>0</v>
      </c>
      <c r="CD122" s="75">
        <v>0</v>
      </c>
      <c r="CE122" s="75">
        <v>0</v>
      </c>
      <c r="CF122" s="75">
        <v>0</v>
      </c>
      <c r="CG122" s="75">
        <v>0</v>
      </c>
      <c r="CH122" s="75">
        <v>0</v>
      </c>
      <c r="CI122" s="75">
        <v>0</v>
      </c>
      <c r="CJ122" s="75">
        <v>0</v>
      </c>
      <c r="CK122" s="75">
        <v>0</v>
      </c>
      <c r="CL122" s="75">
        <v>0</v>
      </c>
      <c r="CM122" s="75">
        <v>0</v>
      </c>
      <c r="CN122" s="75">
        <v>0</v>
      </c>
      <c r="CO122" s="75">
        <v>0</v>
      </c>
      <c r="CP122" s="75">
        <v>0</v>
      </c>
      <c r="CQ122" s="75">
        <v>0</v>
      </c>
      <c r="CR122" s="75">
        <v>0</v>
      </c>
      <c r="CS122" s="75">
        <v>0</v>
      </c>
      <c r="CT122" s="75">
        <v>0</v>
      </c>
      <c r="CU122" s="75">
        <v>0</v>
      </c>
      <c r="CV122" s="75">
        <v>0</v>
      </c>
      <c r="CW122" s="75">
        <v>0</v>
      </c>
      <c r="CX122" s="75">
        <v>0</v>
      </c>
    </row>
    <row r="123" spans="1:16384" s="74" customFormat="1" x14ac:dyDescent="0.25">
      <c r="A123" s="61" t="s">
        <v>83</v>
      </c>
      <c r="B123" s="80">
        <f>IF(ISNUMBER(outYear),IF(FederalDepreciation="N/A",0,($B$94-IF(itc_fed_amount_deprbas_fed="Yes",0.5*itc_fed_amount,0)-IF(itc_fed_percent_deprbas_fed="Yes",0.5*MIN(itc_fed_percent/100*$B$94,itc_fed_percent_maxvalue),0)-IF(itc_sta_amount_deprbas_fed="Yes",0.5*itc_sta_amount,0)-IF(itc_sta_percent_deprbas_fed="Yes",0.5*MIN(itc_sta_percent/100*$B$87,itc_sta_percent_maxvalue),0))),"")</f>
        <v>18688950</v>
      </c>
      <c r="C123" s="75"/>
      <c r="D123" s="75"/>
      <c r="E123" s="75"/>
      <c r="F123" s="75"/>
      <c r="G123" s="75"/>
      <c r="H123" s="75"/>
      <c r="I123" s="75"/>
      <c r="J123" s="75"/>
      <c r="K123" s="75"/>
      <c r="L123" s="75"/>
      <c r="M123" s="75"/>
      <c r="N123" s="75"/>
      <c r="O123" s="75"/>
      <c r="P123" s="75"/>
      <c r="Q123" s="75"/>
      <c r="R123" s="75"/>
      <c r="S123" s="75"/>
      <c r="T123" s="75"/>
      <c r="U123" s="75"/>
      <c r="V123" s="75"/>
      <c r="W123" s="75"/>
      <c r="X123" s="75"/>
      <c r="Y123" s="75"/>
      <c r="Z123" s="75"/>
      <c r="AA123" s="75"/>
      <c r="AB123" s="75"/>
      <c r="AC123" s="75"/>
      <c r="AD123" s="75"/>
      <c r="AE123" s="75"/>
      <c r="AF123" s="75"/>
      <c r="AG123" s="75"/>
      <c r="AH123" s="75"/>
      <c r="AI123" s="75"/>
      <c r="AJ123" s="75"/>
      <c r="AK123" s="75"/>
      <c r="AL123" s="75"/>
      <c r="AM123" s="75"/>
      <c r="AN123" s="75"/>
      <c r="AO123" s="75"/>
      <c r="AP123" s="75"/>
      <c r="AQ123" s="75"/>
      <c r="AR123" s="75"/>
      <c r="AS123" s="75"/>
      <c r="AT123" s="75"/>
      <c r="AU123" s="75"/>
      <c r="AV123" s="75"/>
      <c r="AW123" s="75"/>
      <c r="AX123" s="75"/>
      <c r="AY123" s="75"/>
      <c r="AZ123" s="75"/>
      <c r="BA123" s="75"/>
      <c r="BB123" s="75"/>
      <c r="BC123" s="75"/>
      <c r="BD123" s="75"/>
      <c r="BE123" s="75"/>
      <c r="BF123" s="75"/>
      <c r="BG123" s="75"/>
      <c r="BH123" s="75"/>
      <c r="BI123" s="75"/>
      <c r="BJ123" s="75"/>
      <c r="BK123" s="75"/>
      <c r="BL123" s="75"/>
      <c r="BM123" s="75"/>
      <c r="BN123" s="75"/>
      <c r="BO123" s="75"/>
      <c r="BP123" s="75"/>
      <c r="BQ123" s="75"/>
      <c r="BR123" s="75"/>
      <c r="BS123" s="75"/>
      <c r="BT123" s="75"/>
      <c r="BU123" s="75"/>
      <c r="BV123" s="75"/>
      <c r="BW123" s="75"/>
      <c r="BX123" s="75"/>
      <c r="BY123" s="75"/>
      <c r="BZ123" s="75"/>
      <c r="CA123" s="75"/>
      <c r="CB123" s="75"/>
      <c r="CC123" s="75"/>
      <c r="CD123" s="75"/>
      <c r="CE123" s="75"/>
      <c r="CF123" s="75"/>
      <c r="CG123" s="75"/>
      <c r="CH123" s="75"/>
      <c r="CI123" s="75"/>
      <c r="CJ123" s="75"/>
      <c r="CK123" s="75"/>
      <c r="CL123" s="75"/>
      <c r="CM123" s="75"/>
      <c r="CN123" s="75"/>
      <c r="CO123" s="75"/>
      <c r="CP123" s="75"/>
      <c r="CQ123" s="75"/>
      <c r="CR123" s="75"/>
      <c r="CS123" s="75"/>
      <c r="CT123" s="75"/>
      <c r="CU123" s="75"/>
      <c r="CV123" s="75"/>
      <c r="CW123" s="75"/>
      <c r="CX123" s="75"/>
    </row>
    <row r="124" spans="1:16384" s="74" customFormat="1" x14ac:dyDescent="0.25">
      <c r="A124" s="61" t="s">
        <v>1</v>
      </c>
      <c r="B124" s="79"/>
      <c r="C124" s="80">
        <f>IF(ISNUMBER(outYear),$B$123*C122,"")</f>
        <v>0</v>
      </c>
      <c r="D124" s="80">
        <f t="shared" ref="D124:AH124" si="363">IF(ISNUMBER(outYear),$B$123*D122,"")</f>
        <v>0</v>
      </c>
      <c r="E124" s="80">
        <f t="shared" si="363"/>
        <v>0</v>
      </c>
      <c r="F124" s="80">
        <f t="shared" si="363"/>
        <v>0</v>
      </c>
      <c r="G124" s="80">
        <f t="shared" si="363"/>
        <v>0</v>
      </c>
      <c r="H124" s="80">
        <f t="shared" si="363"/>
        <v>0</v>
      </c>
      <c r="I124" s="80">
        <f t="shared" si="363"/>
        <v>0</v>
      </c>
      <c r="J124" s="80">
        <f t="shared" si="363"/>
        <v>0</v>
      </c>
      <c r="K124" s="80">
        <f t="shared" si="363"/>
        <v>0</v>
      </c>
      <c r="L124" s="80">
        <f t="shared" si="363"/>
        <v>0</v>
      </c>
      <c r="M124" s="80">
        <f t="shared" si="363"/>
        <v>0</v>
      </c>
      <c r="N124" s="80">
        <f t="shared" si="363"/>
        <v>0</v>
      </c>
      <c r="O124" s="80">
        <f t="shared" si="363"/>
        <v>0</v>
      </c>
      <c r="P124" s="80">
        <f t="shared" si="363"/>
        <v>0</v>
      </c>
      <c r="Q124" s="80">
        <f t="shared" si="363"/>
        <v>0</v>
      </c>
      <c r="R124" s="80">
        <f t="shared" si="363"/>
        <v>0</v>
      </c>
      <c r="S124" s="80">
        <f t="shared" si="363"/>
        <v>0</v>
      </c>
      <c r="T124" s="80">
        <f t="shared" si="363"/>
        <v>0</v>
      </c>
      <c r="U124" s="80">
        <f t="shared" si="363"/>
        <v>0</v>
      </c>
      <c r="V124" s="80">
        <f t="shared" si="363"/>
        <v>0</v>
      </c>
      <c r="W124" s="80">
        <f t="shared" si="363"/>
        <v>0</v>
      </c>
      <c r="X124" s="80">
        <f t="shared" si="363"/>
        <v>0</v>
      </c>
      <c r="Y124" s="80">
        <f t="shared" si="363"/>
        <v>0</v>
      </c>
      <c r="Z124" s="80">
        <f t="shared" si="363"/>
        <v>0</v>
      </c>
      <c r="AA124" s="80">
        <f t="shared" si="363"/>
        <v>0</v>
      </c>
      <c r="AB124" s="80">
        <f t="shared" si="363"/>
        <v>0</v>
      </c>
      <c r="AC124" s="80">
        <f t="shared" si="363"/>
        <v>0</v>
      </c>
      <c r="AD124" s="80">
        <f t="shared" si="363"/>
        <v>0</v>
      </c>
      <c r="AE124" s="80">
        <f t="shared" si="363"/>
        <v>0</v>
      </c>
      <c r="AF124" s="80">
        <f t="shared" si="363"/>
        <v>0</v>
      </c>
      <c r="AG124" s="80" t="str">
        <f t="shared" si="363"/>
        <v/>
      </c>
      <c r="AH124" s="80" t="str">
        <f t="shared" si="363"/>
        <v/>
      </c>
      <c r="AI124" s="80" t="str">
        <f t="shared" ref="AI124:BN124" si="364">IF(ISNUMBER(outYear),$B$123*AI122,"")</f>
        <v/>
      </c>
      <c r="AJ124" s="80" t="str">
        <f t="shared" si="364"/>
        <v/>
      </c>
      <c r="AK124" s="80" t="str">
        <f t="shared" si="364"/>
        <v/>
      </c>
      <c r="AL124" s="80" t="str">
        <f t="shared" si="364"/>
        <v/>
      </c>
      <c r="AM124" s="80" t="str">
        <f t="shared" si="364"/>
        <v/>
      </c>
      <c r="AN124" s="80" t="str">
        <f t="shared" si="364"/>
        <v/>
      </c>
      <c r="AO124" s="80" t="str">
        <f t="shared" si="364"/>
        <v/>
      </c>
      <c r="AP124" s="80" t="str">
        <f t="shared" si="364"/>
        <v/>
      </c>
      <c r="AQ124" s="80" t="str">
        <f t="shared" si="364"/>
        <v/>
      </c>
      <c r="AR124" s="80" t="str">
        <f t="shared" si="364"/>
        <v/>
      </c>
      <c r="AS124" s="80" t="str">
        <f t="shared" si="364"/>
        <v/>
      </c>
      <c r="AT124" s="80" t="str">
        <f t="shared" si="364"/>
        <v/>
      </c>
      <c r="AU124" s="80" t="str">
        <f t="shared" si="364"/>
        <v/>
      </c>
      <c r="AV124" s="80" t="str">
        <f t="shared" si="364"/>
        <v/>
      </c>
      <c r="AW124" s="80" t="str">
        <f t="shared" si="364"/>
        <v/>
      </c>
      <c r="AX124" s="80" t="str">
        <f t="shared" si="364"/>
        <v/>
      </c>
      <c r="AY124" s="80" t="str">
        <f t="shared" si="364"/>
        <v/>
      </c>
      <c r="AZ124" s="80" t="str">
        <f t="shared" si="364"/>
        <v/>
      </c>
      <c r="BA124" s="80" t="str">
        <f t="shared" si="364"/>
        <v/>
      </c>
      <c r="BB124" s="80" t="str">
        <f t="shared" si="364"/>
        <v/>
      </c>
      <c r="BC124" s="80" t="str">
        <f t="shared" si="364"/>
        <v/>
      </c>
      <c r="BD124" s="80" t="str">
        <f t="shared" si="364"/>
        <v/>
      </c>
      <c r="BE124" s="80" t="str">
        <f t="shared" si="364"/>
        <v/>
      </c>
      <c r="BF124" s="80" t="str">
        <f t="shared" si="364"/>
        <v/>
      </c>
      <c r="BG124" s="80" t="str">
        <f t="shared" si="364"/>
        <v/>
      </c>
      <c r="BH124" s="80" t="str">
        <f t="shared" si="364"/>
        <v/>
      </c>
      <c r="BI124" s="80" t="str">
        <f t="shared" si="364"/>
        <v/>
      </c>
      <c r="BJ124" s="80" t="str">
        <f t="shared" si="364"/>
        <v/>
      </c>
      <c r="BK124" s="80" t="str">
        <f t="shared" si="364"/>
        <v/>
      </c>
      <c r="BL124" s="80" t="str">
        <f t="shared" si="364"/>
        <v/>
      </c>
      <c r="BM124" s="80" t="str">
        <f t="shared" si="364"/>
        <v/>
      </c>
      <c r="BN124" s="80" t="str">
        <f t="shared" si="364"/>
        <v/>
      </c>
      <c r="BO124" s="80" t="str">
        <f t="shared" ref="BO124:CX124" si="365">IF(ISNUMBER(outYear),$B$123*BO122,"")</f>
        <v/>
      </c>
      <c r="BP124" s="80" t="str">
        <f t="shared" si="365"/>
        <v/>
      </c>
      <c r="BQ124" s="80" t="str">
        <f t="shared" si="365"/>
        <v/>
      </c>
      <c r="BR124" s="80" t="str">
        <f t="shared" si="365"/>
        <v/>
      </c>
      <c r="BS124" s="80" t="str">
        <f t="shared" si="365"/>
        <v/>
      </c>
      <c r="BT124" s="80" t="str">
        <f t="shared" si="365"/>
        <v/>
      </c>
      <c r="BU124" s="80" t="str">
        <f t="shared" si="365"/>
        <v/>
      </c>
      <c r="BV124" s="80" t="str">
        <f t="shared" si="365"/>
        <v/>
      </c>
      <c r="BW124" s="80" t="str">
        <f t="shared" si="365"/>
        <v/>
      </c>
      <c r="BX124" s="80" t="str">
        <f t="shared" si="365"/>
        <v/>
      </c>
      <c r="BY124" s="80" t="str">
        <f t="shared" si="365"/>
        <v/>
      </c>
      <c r="BZ124" s="80" t="str">
        <f t="shared" si="365"/>
        <v/>
      </c>
      <c r="CA124" s="80" t="str">
        <f t="shared" si="365"/>
        <v/>
      </c>
      <c r="CB124" s="80" t="str">
        <f t="shared" si="365"/>
        <v/>
      </c>
      <c r="CC124" s="80" t="str">
        <f t="shared" si="365"/>
        <v/>
      </c>
      <c r="CD124" s="80" t="str">
        <f t="shared" si="365"/>
        <v/>
      </c>
      <c r="CE124" s="80" t="str">
        <f t="shared" si="365"/>
        <v/>
      </c>
      <c r="CF124" s="80" t="str">
        <f t="shared" si="365"/>
        <v/>
      </c>
      <c r="CG124" s="80" t="str">
        <f t="shared" si="365"/>
        <v/>
      </c>
      <c r="CH124" s="80" t="str">
        <f t="shared" si="365"/>
        <v/>
      </c>
      <c r="CI124" s="80" t="str">
        <f t="shared" si="365"/>
        <v/>
      </c>
      <c r="CJ124" s="80" t="str">
        <f t="shared" si="365"/>
        <v/>
      </c>
      <c r="CK124" s="80" t="str">
        <f t="shared" si="365"/>
        <v/>
      </c>
      <c r="CL124" s="80" t="str">
        <f t="shared" si="365"/>
        <v/>
      </c>
      <c r="CM124" s="80" t="str">
        <f t="shared" si="365"/>
        <v/>
      </c>
      <c r="CN124" s="80" t="str">
        <f t="shared" si="365"/>
        <v/>
      </c>
      <c r="CO124" s="80" t="str">
        <f t="shared" si="365"/>
        <v/>
      </c>
      <c r="CP124" s="80" t="str">
        <f t="shared" si="365"/>
        <v/>
      </c>
      <c r="CQ124" s="80" t="str">
        <f t="shared" si="365"/>
        <v/>
      </c>
      <c r="CR124" s="80" t="str">
        <f t="shared" si="365"/>
        <v/>
      </c>
      <c r="CS124" s="80" t="str">
        <f t="shared" si="365"/>
        <v/>
      </c>
      <c r="CT124" s="80" t="str">
        <f t="shared" si="365"/>
        <v/>
      </c>
      <c r="CU124" s="80" t="str">
        <f t="shared" si="365"/>
        <v/>
      </c>
      <c r="CV124" s="80" t="str">
        <f t="shared" si="365"/>
        <v/>
      </c>
      <c r="CW124" s="80" t="str">
        <f t="shared" si="365"/>
        <v/>
      </c>
      <c r="CX124" s="80" t="str">
        <f t="shared" si="365"/>
        <v/>
      </c>
    </row>
    <row r="125" spans="1:16384" s="74" customFormat="1" x14ac:dyDescent="0.25">
      <c r="A125" s="60" t="s">
        <v>72</v>
      </c>
      <c r="B125" s="79"/>
      <c r="C125" s="80">
        <f>IF(ISNUMBER(outYear),IF(UseTaxDeductibleInterest="Yes",'Cash Flow'!C57,0),"")</f>
        <v>769545</v>
      </c>
      <c r="D125" s="80">
        <f>IF(ISNUMBER(outYear),IF(UseTaxDeductibleInterest="Yes",'Cash Flow'!D57,0),"")</f>
        <v>746271.96824033943</v>
      </c>
      <c r="E125" s="80">
        <f>IF(ISNUMBER(outYear),IF(UseTaxDeductibleInterest="Yes",'Cash Flow'!E57,0),"")</f>
        <v>721835.28489269596</v>
      </c>
      <c r="F125" s="80">
        <f>IF(ISNUMBER(outYear),IF(UseTaxDeductibleInterest="Yes",'Cash Flow'!F57,0),"")</f>
        <v>696176.76737767027</v>
      </c>
      <c r="G125" s="80">
        <f>IF(ISNUMBER(outYear),IF(UseTaxDeductibleInterest="Yes",'Cash Flow'!G57,0),"")</f>
        <v>669235.32398689317</v>
      </c>
      <c r="H125" s="80">
        <f>IF(ISNUMBER(outYear),IF(UseTaxDeductibleInterest="Yes",'Cash Flow'!H57,0),"")</f>
        <v>640946.80842657725</v>
      </c>
      <c r="I125" s="80">
        <f>IF(ISNUMBER(outYear),IF(UseTaxDeductibleInterest="Yes",'Cash Flow'!I57,0),"")</f>
        <v>611243.86708824558</v>
      </c>
      <c r="J125" s="80">
        <f>IF(ISNUMBER(outYear),IF(UseTaxDeductibleInterest="Yes",'Cash Flow'!J57,0),"")</f>
        <v>580055.77868299722</v>
      </c>
      <c r="K125" s="80">
        <f>IF(ISNUMBER(outYear),IF(UseTaxDeductibleInterest="Yes",'Cash Flow'!K57,0),"")</f>
        <v>547308.28585748654</v>
      </c>
      <c r="L125" s="80">
        <f>IF(ISNUMBER(outYear),IF(UseTaxDeductibleInterest="Yes",'Cash Flow'!L57,0),"")</f>
        <v>512923.4183907003</v>
      </c>
      <c r="M125" s="80">
        <f>IF(ISNUMBER(outYear),IF(UseTaxDeductibleInterest="Yes",'Cash Flow'!M57,0),"")</f>
        <v>476819.30755057477</v>
      </c>
      <c r="N125" s="80">
        <f>IF(ISNUMBER(outYear),IF(UseTaxDeductibleInterest="Yes",'Cash Flow'!N57,0),"")</f>
        <v>438909.99116844294</v>
      </c>
      <c r="O125" s="80">
        <f>IF(ISNUMBER(outYear),IF(UseTaxDeductibleInterest="Yes",'Cash Flow'!O57,0),"")</f>
        <v>399105.20896720455</v>
      </c>
      <c r="P125" s="80">
        <f>IF(ISNUMBER(outYear),IF(UseTaxDeductibleInterest="Yes",'Cash Flow'!P57,0),"")</f>
        <v>357310.18765590421</v>
      </c>
      <c r="Q125" s="80">
        <f>IF(ISNUMBER(outYear),IF(UseTaxDeductibleInterest="Yes",'Cash Flow'!Q57,0),"")</f>
        <v>313425.41527903895</v>
      </c>
      <c r="R125" s="80">
        <f>IF(ISNUMBER(outYear),IF(UseTaxDeductibleInterest="Yes",'Cash Flow'!R57,0),"")</f>
        <v>267346.40428333031</v>
      </c>
      <c r="S125" s="80">
        <f>IF(ISNUMBER(outYear),IF(UseTaxDeductibleInterest="Yes",'Cash Flow'!S57,0),"")</f>
        <v>218963.4427378363</v>
      </c>
      <c r="T125" s="80">
        <f>IF(ISNUMBER(outYear),IF(UseTaxDeductibleInterest="Yes",'Cash Flow'!T57,0),"")</f>
        <v>168161.33311506757</v>
      </c>
      <c r="U125" s="80">
        <f>IF(ISNUMBER(outYear),IF(UseTaxDeductibleInterest="Yes",'Cash Flow'!U57,0),"")</f>
        <v>114819.11801116038</v>
      </c>
      <c r="V125" s="80">
        <f>IF(ISNUMBER(outYear),IF(UseTaxDeductibleInterest="Yes",'Cash Flow'!V57,0),"")</f>
        <v>58809.792152057846</v>
      </c>
      <c r="W125" s="80">
        <f>IF(ISNUMBER(outYear),IF(UseTaxDeductibleInterest="Yes",'Cash Flow'!W57,0),"")</f>
        <v>0</v>
      </c>
      <c r="X125" s="80">
        <f>IF(ISNUMBER(outYear),IF(UseTaxDeductibleInterest="Yes",'Cash Flow'!X57,0),"")</f>
        <v>0</v>
      </c>
      <c r="Y125" s="80">
        <f>IF(ISNUMBER(outYear),IF(UseTaxDeductibleInterest="Yes",'Cash Flow'!Y57,0),"")</f>
        <v>0</v>
      </c>
      <c r="Z125" s="80">
        <f>IF(ISNUMBER(outYear),IF(UseTaxDeductibleInterest="Yes",'Cash Flow'!Z57,0),"")</f>
        <v>0</v>
      </c>
      <c r="AA125" s="80">
        <f>IF(ISNUMBER(outYear),IF(UseTaxDeductibleInterest="Yes",'Cash Flow'!AA57,0),"")</f>
        <v>0</v>
      </c>
      <c r="AB125" s="80">
        <f>IF(ISNUMBER(outYear),IF(UseTaxDeductibleInterest="Yes",'Cash Flow'!AB57,0),"")</f>
        <v>0</v>
      </c>
      <c r="AC125" s="80">
        <f>IF(ISNUMBER(outYear),IF(UseTaxDeductibleInterest="Yes",'Cash Flow'!AC57,0),"")</f>
        <v>0</v>
      </c>
      <c r="AD125" s="80">
        <f>IF(ISNUMBER(outYear),IF(UseTaxDeductibleInterest="Yes",'Cash Flow'!AD57,0),"")</f>
        <v>0</v>
      </c>
      <c r="AE125" s="80">
        <f>IF(ISNUMBER(outYear),IF(UseTaxDeductibleInterest="Yes",'Cash Flow'!AE57,0),"")</f>
        <v>0</v>
      </c>
      <c r="AF125" s="80">
        <f>IF(ISNUMBER(outYear),IF(UseTaxDeductibleInterest="Yes",'Cash Flow'!AF57,0),"")</f>
        <v>0</v>
      </c>
      <c r="AG125" s="80" t="str">
        <f>IF(ISNUMBER(outYear),IF(UseTaxDeductibleInterest="Yes",'Cash Flow'!AG57,0),"")</f>
        <v/>
      </c>
      <c r="AH125" s="80" t="str">
        <f>IF(ISNUMBER(outYear),IF(UseTaxDeductibleInterest="Yes",'Cash Flow'!AH57,0),"")</f>
        <v/>
      </c>
      <c r="AI125" s="80" t="str">
        <f>IF(ISNUMBER(outYear),IF(UseTaxDeductibleInterest="Yes",'Cash Flow'!AI57,0),"")</f>
        <v/>
      </c>
      <c r="AJ125" s="80" t="str">
        <f>IF(ISNUMBER(outYear),IF(UseTaxDeductibleInterest="Yes",'Cash Flow'!AJ57,0),"")</f>
        <v/>
      </c>
      <c r="AK125" s="80" t="str">
        <f>IF(ISNUMBER(outYear),IF(UseTaxDeductibleInterest="Yes",'Cash Flow'!AK57,0),"")</f>
        <v/>
      </c>
      <c r="AL125" s="80" t="str">
        <f>IF(ISNUMBER(outYear),IF(UseTaxDeductibleInterest="Yes",'Cash Flow'!AL57,0),"")</f>
        <v/>
      </c>
      <c r="AM125" s="80" t="str">
        <f>IF(ISNUMBER(outYear),IF(UseTaxDeductibleInterest="Yes",'Cash Flow'!AM57,0),"")</f>
        <v/>
      </c>
      <c r="AN125" s="80" t="str">
        <f>IF(ISNUMBER(outYear),IF(UseTaxDeductibleInterest="Yes",'Cash Flow'!AN57,0),"")</f>
        <v/>
      </c>
      <c r="AO125" s="80" t="str">
        <f>IF(ISNUMBER(outYear),IF(UseTaxDeductibleInterest="Yes",'Cash Flow'!AO57,0),"")</f>
        <v/>
      </c>
      <c r="AP125" s="80" t="str">
        <f>IF(ISNUMBER(outYear),IF(UseTaxDeductibleInterest="Yes",'Cash Flow'!AP57,0),"")</f>
        <v/>
      </c>
      <c r="AQ125" s="80" t="str">
        <f>IF(ISNUMBER(outYear),IF(UseTaxDeductibleInterest="Yes",'Cash Flow'!AQ57,0),"")</f>
        <v/>
      </c>
      <c r="AR125" s="80" t="str">
        <f>IF(ISNUMBER(outYear),IF(UseTaxDeductibleInterest="Yes",'Cash Flow'!AR57,0),"")</f>
        <v/>
      </c>
      <c r="AS125" s="80" t="str">
        <f>IF(ISNUMBER(outYear),IF(UseTaxDeductibleInterest="Yes",'Cash Flow'!AS57,0),"")</f>
        <v/>
      </c>
      <c r="AT125" s="80" t="str">
        <f>IF(ISNUMBER(outYear),IF(UseTaxDeductibleInterest="Yes",'Cash Flow'!AT57,0),"")</f>
        <v/>
      </c>
      <c r="AU125" s="80" t="str">
        <f>IF(ISNUMBER(outYear),IF(UseTaxDeductibleInterest="Yes",'Cash Flow'!AU57,0),"")</f>
        <v/>
      </c>
      <c r="AV125" s="80" t="str">
        <f>IF(ISNUMBER(outYear),IF(UseTaxDeductibleInterest="Yes",'Cash Flow'!AV57,0),"")</f>
        <v/>
      </c>
      <c r="AW125" s="80" t="str">
        <f>IF(ISNUMBER(outYear),IF(UseTaxDeductibleInterest="Yes",'Cash Flow'!AW57,0),"")</f>
        <v/>
      </c>
      <c r="AX125" s="80" t="str">
        <f>IF(ISNUMBER(outYear),IF(UseTaxDeductibleInterest="Yes",'Cash Flow'!AX57,0),"")</f>
        <v/>
      </c>
      <c r="AY125" s="80" t="str">
        <f>IF(ISNUMBER(outYear),IF(UseTaxDeductibleInterest="Yes",'Cash Flow'!AY57,0),"")</f>
        <v/>
      </c>
      <c r="AZ125" s="80" t="str">
        <f>IF(ISNUMBER(outYear),IF(UseTaxDeductibleInterest="Yes",'Cash Flow'!AZ57,0),"")</f>
        <v/>
      </c>
      <c r="BA125" s="80" t="str">
        <f>IF(ISNUMBER(outYear),IF(UseTaxDeductibleInterest="Yes",'Cash Flow'!BA57,0),"")</f>
        <v/>
      </c>
      <c r="BB125" s="80" t="str">
        <f>IF(ISNUMBER(outYear),IF(UseTaxDeductibleInterest="Yes",'Cash Flow'!BB57,0),"")</f>
        <v/>
      </c>
      <c r="BC125" s="80" t="str">
        <f>IF(ISNUMBER(outYear),IF(UseTaxDeductibleInterest="Yes",'Cash Flow'!BC57,0),"")</f>
        <v/>
      </c>
      <c r="BD125" s="80" t="str">
        <f>IF(ISNUMBER(outYear),IF(UseTaxDeductibleInterest="Yes",'Cash Flow'!BD57,0),"")</f>
        <v/>
      </c>
      <c r="BE125" s="80" t="str">
        <f>IF(ISNUMBER(outYear),IF(UseTaxDeductibleInterest="Yes",'Cash Flow'!BE57,0),"")</f>
        <v/>
      </c>
      <c r="BF125" s="80" t="str">
        <f>IF(ISNUMBER(outYear),IF(UseTaxDeductibleInterest="Yes",'Cash Flow'!BF57,0),"")</f>
        <v/>
      </c>
      <c r="BG125" s="80" t="str">
        <f>IF(ISNUMBER(outYear),IF(UseTaxDeductibleInterest="Yes",'Cash Flow'!BG57,0),"")</f>
        <v/>
      </c>
      <c r="BH125" s="80" t="str">
        <f>IF(ISNUMBER(outYear),IF(UseTaxDeductibleInterest="Yes",'Cash Flow'!BH57,0),"")</f>
        <v/>
      </c>
      <c r="BI125" s="80" t="str">
        <f>IF(ISNUMBER(outYear),IF(UseTaxDeductibleInterest="Yes",'Cash Flow'!BI57,0),"")</f>
        <v/>
      </c>
      <c r="BJ125" s="80" t="str">
        <f>IF(ISNUMBER(outYear),IF(UseTaxDeductibleInterest="Yes",'Cash Flow'!BJ57,0),"")</f>
        <v/>
      </c>
      <c r="BK125" s="80" t="str">
        <f>IF(ISNUMBER(outYear),IF(UseTaxDeductibleInterest="Yes",'Cash Flow'!BK57,0),"")</f>
        <v/>
      </c>
      <c r="BL125" s="80" t="str">
        <f>IF(ISNUMBER(outYear),IF(UseTaxDeductibleInterest="Yes",'Cash Flow'!BL57,0),"")</f>
        <v/>
      </c>
      <c r="BM125" s="80" t="str">
        <f>IF(ISNUMBER(outYear),IF(UseTaxDeductibleInterest="Yes",'Cash Flow'!BM57,0),"")</f>
        <v/>
      </c>
      <c r="BN125" s="80" t="str">
        <f>IF(ISNUMBER(outYear),IF(UseTaxDeductibleInterest="Yes",'Cash Flow'!BN57,0),"")</f>
        <v/>
      </c>
      <c r="BO125" s="80" t="str">
        <f>IF(ISNUMBER(outYear),IF(UseTaxDeductibleInterest="Yes",'Cash Flow'!BO57,0),"")</f>
        <v/>
      </c>
      <c r="BP125" s="80" t="str">
        <f>IF(ISNUMBER(outYear),IF(UseTaxDeductibleInterest="Yes",'Cash Flow'!BP57,0),"")</f>
        <v/>
      </c>
      <c r="BQ125" s="80" t="str">
        <f>IF(ISNUMBER(outYear),IF(UseTaxDeductibleInterest="Yes",'Cash Flow'!BQ57,0),"")</f>
        <v/>
      </c>
      <c r="BR125" s="80" t="str">
        <f>IF(ISNUMBER(outYear),IF(UseTaxDeductibleInterest="Yes",'Cash Flow'!BR57,0),"")</f>
        <v/>
      </c>
      <c r="BS125" s="80" t="str">
        <f>IF(ISNUMBER(outYear),IF(UseTaxDeductibleInterest="Yes",'Cash Flow'!BS57,0),"")</f>
        <v/>
      </c>
      <c r="BT125" s="80" t="str">
        <f>IF(ISNUMBER(outYear),IF(UseTaxDeductibleInterest="Yes",'Cash Flow'!BT57,0),"")</f>
        <v/>
      </c>
      <c r="BU125" s="80" t="str">
        <f>IF(ISNUMBER(outYear),IF(UseTaxDeductibleInterest="Yes",'Cash Flow'!BU57,0),"")</f>
        <v/>
      </c>
      <c r="BV125" s="80" t="str">
        <f>IF(ISNUMBER(outYear),IF(UseTaxDeductibleInterest="Yes",'Cash Flow'!BV57,0),"")</f>
        <v/>
      </c>
      <c r="BW125" s="80" t="str">
        <f>IF(ISNUMBER(outYear),IF(UseTaxDeductibleInterest="Yes",'Cash Flow'!BW57,0),"")</f>
        <v/>
      </c>
      <c r="BX125" s="80" t="str">
        <f>IF(ISNUMBER(outYear),IF(UseTaxDeductibleInterest="Yes",'Cash Flow'!BX57,0),"")</f>
        <v/>
      </c>
      <c r="BY125" s="80" t="str">
        <f>IF(ISNUMBER(outYear),IF(UseTaxDeductibleInterest="Yes",'Cash Flow'!BY57,0),"")</f>
        <v/>
      </c>
      <c r="BZ125" s="80" t="str">
        <f>IF(ISNUMBER(outYear),IF(UseTaxDeductibleInterest="Yes",'Cash Flow'!BZ57,0),"")</f>
        <v/>
      </c>
      <c r="CA125" s="80" t="str">
        <f>IF(ISNUMBER(outYear),IF(UseTaxDeductibleInterest="Yes",'Cash Flow'!CA57,0),"")</f>
        <v/>
      </c>
      <c r="CB125" s="80" t="str">
        <f>IF(ISNUMBER(outYear),IF(UseTaxDeductibleInterest="Yes",'Cash Flow'!CB57,0),"")</f>
        <v/>
      </c>
      <c r="CC125" s="80" t="str">
        <f>IF(ISNUMBER(outYear),IF(UseTaxDeductibleInterest="Yes",'Cash Flow'!CC57,0),"")</f>
        <v/>
      </c>
      <c r="CD125" s="80" t="str">
        <f>IF(ISNUMBER(outYear),IF(UseTaxDeductibleInterest="Yes",'Cash Flow'!CD57,0),"")</f>
        <v/>
      </c>
      <c r="CE125" s="80" t="str">
        <f>IF(ISNUMBER(outYear),IF(UseTaxDeductibleInterest="Yes",'Cash Flow'!CE57,0),"")</f>
        <v/>
      </c>
      <c r="CF125" s="80" t="str">
        <f>IF(ISNUMBER(outYear),IF(UseTaxDeductibleInterest="Yes",'Cash Flow'!CF57,0),"")</f>
        <v/>
      </c>
      <c r="CG125" s="80" t="str">
        <f>IF(ISNUMBER(outYear),IF(UseTaxDeductibleInterest="Yes",'Cash Flow'!CG57,0),"")</f>
        <v/>
      </c>
      <c r="CH125" s="80" t="str">
        <f>IF(ISNUMBER(outYear),IF(UseTaxDeductibleInterest="Yes",'Cash Flow'!CH57,0),"")</f>
        <v/>
      </c>
      <c r="CI125" s="80" t="str">
        <f>IF(ISNUMBER(outYear),IF(UseTaxDeductibleInterest="Yes",'Cash Flow'!CI57,0),"")</f>
        <v/>
      </c>
      <c r="CJ125" s="80" t="str">
        <f>IF(ISNUMBER(outYear),IF(UseTaxDeductibleInterest="Yes",'Cash Flow'!CJ57,0),"")</f>
        <v/>
      </c>
      <c r="CK125" s="80" t="str">
        <f>IF(ISNUMBER(outYear),IF(UseTaxDeductibleInterest="Yes",'Cash Flow'!CK57,0),"")</f>
        <v/>
      </c>
      <c r="CL125" s="80" t="str">
        <f>IF(ISNUMBER(outYear),IF(UseTaxDeductibleInterest="Yes",'Cash Flow'!CL57,0),"")</f>
        <v/>
      </c>
      <c r="CM125" s="80" t="str">
        <f>IF(ISNUMBER(outYear),IF(UseTaxDeductibleInterest="Yes",'Cash Flow'!CM57,0),"")</f>
        <v/>
      </c>
      <c r="CN125" s="80" t="str">
        <f>IF(ISNUMBER(outYear),IF(UseTaxDeductibleInterest="Yes",'Cash Flow'!CN57,0),"")</f>
        <v/>
      </c>
      <c r="CO125" s="80" t="str">
        <f>IF(ISNUMBER(outYear),IF(UseTaxDeductibleInterest="Yes",'Cash Flow'!CO57,0),"")</f>
        <v/>
      </c>
      <c r="CP125" s="80" t="str">
        <f>IF(ISNUMBER(outYear),IF(UseTaxDeductibleInterest="Yes",'Cash Flow'!CP57,0),"")</f>
        <v/>
      </c>
      <c r="CQ125" s="80" t="str">
        <f>IF(ISNUMBER(outYear),IF(UseTaxDeductibleInterest="Yes",'Cash Flow'!CQ57,0),"")</f>
        <v/>
      </c>
      <c r="CR125" s="80" t="str">
        <f>IF(ISNUMBER(outYear),IF(UseTaxDeductibleInterest="Yes",'Cash Flow'!CR57,0),"")</f>
        <v/>
      </c>
      <c r="CS125" s="80" t="str">
        <f>IF(ISNUMBER(outYear),IF(UseTaxDeductibleInterest="Yes",'Cash Flow'!CS57,0),"")</f>
        <v/>
      </c>
      <c r="CT125" s="80" t="str">
        <f>IF(ISNUMBER(outYear),IF(UseTaxDeductibleInterest="Yes",'Cash Flow'!CT57,0),"")</f>
        <v/>
      </c>
      <c r="CU125" s="80" t="str">
        <f>IF(ISNUMBER(outYear),IF(UseTaxDeductibleInterest="Yes",'Cash Flow'!CU57,0),"")</f>
        <v/>
      </c>
      <c r="CV125" s="80" t="str">
        <f>IF(ISNUMBER(outYear),IF(UseTaxDeductibleInterest="Yes",'Cash Flow'!CV57,0),"")</f>
        <v/>
      </c>
      <c r="CW125" s="80" t="str">
        <f>IF(ISNUMBER(outYear),IF(UseTaxDeductibleInterest="Yes",'Cash Flow'!CW57,0),"")</f>
        <v/>
      </c>
      <c r="CX125" s="80" t="str">
        <f>IF(ISNUMBER(outYear),IF(UseTaxDeductibleInterest="Yes",'Cash Flow'!CX57,0),"")</f>
        <v/>
      </c>
    </row>
    <row r="126" spans="1:16384" s="74" customFormat="1" x14ac:dyDescent="0.25">
      <c r="A126" s="60" t="s">
        <v>166</v>
      </c>
      <c r="B126" s="79"/>
      <c r="C126" s="85">
        <f t="shared" ref="C126:AH126" si="366">IF(ISNUMBER(outYear),-C115,"")</f>
        <v>72191.841</v>
      </c>
      <c r="D126" s="85">
        <f t="shared" si="366"/>
        <v>63430.968952789808</v>
      </c>
      <c r="E126" s="85">
        <f t="shared" si="366"/>
        <v>62931.066453219122</v>
      </c>
      <c r="F126" s="85">
        <f t="shared" si="366"/>
        <v>63030.797853669894</v>
      </c>
      <c r="G126" s="85">
        <f t="shared" si="366"/>
        <v>63169.717502268199</v>
      </c>
      <c r="H126" s="85">
        <f t="shared" si="366"/>
        <v>63324.661049624548</v>
      </c>
      <c r="I126" s="85">
        <f t="shared" si="366"/>
        <v>63501.051972335059</v>
      </c>
      <c r="J126" s="85">
        <f t="shared" si="366"/>
        <v>63772.719324117068</v>
      </c>
      <c r="K126" s="85">
        <f t="shared" si="366"/>
        <v>64045.649725997566</v>
      </c>
      <c r="L126" s="85">
        <f t="shared" si="366"/>
        <v>64349.553607544207</v>
      </c>
      <c r="M126" s="85">
        <f t="shared" si="366"/>
        <v>64731.256711729606</v>
      </c>
      <c r="N126" s="85">
        <f t="shared" si="366"/>
        <v>65146.849876649736</v>
      </c>
      <c r="O126" s="85">
        <f t="shared" si="366"/>
        <v>65605.278107979466</v>
      </c>
      <c r="P126" s="85">
        <f t="shared" si="366"/>
        <v>66108.295956743357</v>
      </c>
      <c r="Q126" s="85">
        <f t="shared" si="366"/>
        <v>66693.767217709828</v>
      </c>
      <c r="R126" s="85">
        <f t="shared" si="366"/>
        <v>67327.53996448312</v>
      </c>
      <c r="S126" s="85">
        <f t="shared" si="366"/>
        <v>68010.916938172508</v>
      </c>
      <c r="T126" s="85">
        <f t="shared" si="366"/>
        <v>68787.60530736325</v>
      </c>
      <c r="U126" s="85">
        <f t="shared" si="366"/>
        <v>69620.799818000844</v>
      </c>
      <c r="V126" s="85">
        <f t="shared" si="366"/>
        <v>70517.802352732324</v>
      </c>
      <c r="W126" s="85">
        <f t="shared" si="366"/>
        <v>-12953.227079773587</v>
      </c>
      <c r="X126" s="85">
        <f t="shared" si="366"/>
        <v>-13269.615356767927</v>
      </c>
      <c r="Y126" s="85">
        <f t="shared" si="366"/>
        <v>-13591.724390687123</v>
      </c>
      <c r="Z126" s="85">
        <f t="shared" si="366"/>
        <v>-13939.443500454303</v>
      </c>
      <c r="AA126" s="85">
        <f t="shared" si="366"/>
        <v>-14294.33173796566</v>
      </c>
      <c r="AB126" s="85">
        <f t="shared" si="366"/>
        <v>-14645.820981414798</v>
      </c>
      <c r="AC126" s="85">
        <f t="shared" si="366"/>
        <v>-15005.484030950167</v>
      </c>
      <c r="AD126" s="85">
        <f t="shared" si="366"/>
        <v>-15392.958706723919</v>
      </c>
      <c r="AE126" s="85">
        <f t="shared" si="366"/>
        <v>-15771.972949392019</v>
      </c>
      <c r="AF126" s="85">
        <f t="shared" si="366"/>
        <v>115761.77407687317</v>
      </c>
      <c r="AG126" s="85" t="str">
        <f t="shared" si="366"/>
        <v/>
      </c>
      <c r="AH126" s="85" t="str">
        <f t="shared" si="366"/>
        <v/>
      </c>
      <c r="AI126" s="85" t="str">
        <f t="shared" ref="AI126:BN126" si="367">IF(ISNUMBER(outYear),-AI115,"")</f>
        <v/>
      </c>
      <c r="AJ126" s="85" t="str">
        <f t="shared" si="367"/>
        <v/>
      </c>
      <c r="AK126" s="85" t="str">
        <f t="shared" si="367"/>
        <v/>
      </c>
      <c r="AL126" s="85" t="str">
        <f t="shared" si="367"/>
        <v/>
      </c>
      <c r="AM126" s="85" t="str">
        <f t="shared" si="367"/>
        <v/>
      </c>
      <c r="AN126" s="85" t="str">
        <f t="shared" si="367"/>
        <v/>
      </c>
      <c r="AO126" s="85" t="str">
        <f t="shared" si="367"/>
        <v/>
      </c>
      <c r="AP126" s="85" t="str">
        <f t="shared" si="367"/>
        <v/>
      </c>
      <c r="AQ126" s="85" t="str">
        <f t="shared" si="367"/>
        <v/>
      </c>
      <c r="AR126" s="85" t="str">
        <f t="shared" si="367"/>
        <v/>
      </c>
      <c r="AS126" s="85" t="str">
        <f t="shared" si="367"/>
        <v/>
      </c>
      <c r="AT126" s="85" t="str">
        <f t="shared" si="367"/>
        <v/>
      </c>
      <c r="AU126" s="85" t="str">
        <f t="shared" si="367"/>
        <v/>
      </c>
      <c r="AV126" s="85" t="str">
        <f t="shared" si="367"/>
        <v/>
      </c>
      <c r="AW126" s="85" t="str">
        <f t="shared" si="367"/>
        <v/>
      </c>
      <c r="AX126" s="85" t="str">
        <f t="shared" si="367"/>
        <v/>
      </c>
      <c r="AY126" s="85" t="str">
        <f t="shared" si="367"/>
        <v/>
      </c>
      <c r="AZ126" s="85" t="str">
        <f t="shared" si="367"/>
        <v/>
      </c>
      <c r="BA126" s="85" t="str">
        <f t="shared" si="367"/>
        <v/>
      </c>
      <c r="BB126" s="85" t="str">
        <f t="shared" si="367"/>
        <v/>
      </c>
      <c r="BC126" s="85" t="str">
        <f t="shared" si="367"/>
        <v/>
      </c>
      <c r="BD126" s="85" t="str">
        <f t="shared" si="367"/>
        <v/>
      </c>
      <c r="BE126" s="85" t="str">
        <f t="shared" si="367"/>
        <v/>
      </c>
      <c r="BF126" s="85" t="str">
        <f t="shared" si="367"/>
        <v/>
      </c>
      <c r="BG126" s="85" t="str">
        <f t="shared" si="367"/>
        <v/>
      </c>
      <c r="BH126" s="85" t="str">
        <f t="shared" si="367"/>
        <v/>
      </c>
      <c r="BI126" s="85" t="str">
        <f t="shared" si="367"/>
        <v/>
      </c>
      <c r="BJ126" s="85" t="str">
        <f t="shared" si="367"/>
        <v/>
      </c>
      <c r="BK126" s="85" t="str">
        <f t="shared" si="367"/>
        <v/>
      </c>
      <c r="BL126" s="85" t="str">
        <f t="shared" si="367"/>
        <v/>
      </c>
      <c r="BM126" s="85" t="str">
        <f t="shared" si="367"/>
        <v/>
      </c>
      <c r="BN126" s="85" t="str">
        <f t="shared" si="367"/>
        <v/>
      </c>
      <c r="BO126" s="85" t="str">
        <f t="shared" ref="BO126:CX126" si="368">IF(ISNUMBER(outYear),-BO115,"")</f>
        <v/>
      </c>
      <c r="BP126" s="85" t="str">
        <f t="shared" si="368"/>
        <v/>
      </c>
      <c r="BQ126" s="85" t="str">
        <f t="shared" si="368"/>
        <v/>
      </c>
      <c r="BR126" s="85" t="str">
        <f t="shared" si="368"/>
        <v/>
      </c>
      <c r="BS126" s="85" t="str">
        <f t="shared" si="368"/>
        <v/>
      </c>
      <c r="BT126" s="85" t="str">
        <f t="shared" si="368"/>
        <v/>
      </c>
      <c r="BU126" s="85" t="str">
        <f t="shared" si="368"/>
        <v/>
      </c>
      <c r="BV126" s="85" t="str">
        <f t="shared" si="368"/>
        <v/>
      </c>
      <c r="BW126" s="85" t="str">
        <f t="shared" si="368"/>
        <v/>
      </c>
      <c r="BX126" s="85" t="str">
        <f t="shared" si="368"/>
        <v/>
      </c>
      <c r="BY126" s="85" t="str">
        <f t="shared" si="368"/>
        <v/>
      </c>
      <c r="BZ126" s="85" t="str">
        <f t="shared" si="368"/>
        <v/>
      </c>
      <c r="CA126" s="85" t="str">
        <f t="shared" si="368"/>
        <v/>
      </c>
      <c r="CB126" s="85" t="str">
        <f t="shared" si="368"/>
        <v/>
      </c>
      <c r="CC126" s="85" t="str">
        <f t="shared" si="368"/>
        <v/>
      </c>
      <c r="CD126" s="85" t="str">
        <f t="shared" si="368"/>
        <v/>
      </c>
      <c r="CE126" s="85" t="str">
        <f t="shared" si="368"/>
        <v/>
      </c>
      <c r="CF126" s="85" t="str">
        <f t="shared" si="368"/>
        <v/>
      </c>
      <c r="CG126" s="85" t="str">
        <f t="shared" si="368"/>
        <v/>
      </c>
      <c r="CH126" s="85" t="str">
        <f t="shared" si="368"/>
        <v/>
      </c>
      <c r="CI126" s="85" t="str">
        <f t="shared" si="368"/>
        <v/>
      </c>
      <c r="CJ126" s="85" t="str">
        <f t="shared" si="368"/>
        <v/>
      </c>
      <c r="CK126" s="85" t="str">
        <f t="shared" si="368"/>
        <v/>
      </c>
      <c r="CL126" s="85" t="str">
        <f t="shared" si="368"/>
        <v/>
      </c>
      <c r="CM126" s="85" t="str">
        <f t="shared" si="368"/>
        <v/>
      </c>
      <c r="CN126" s="85" t="str">
        <f t="shared" si="368"/>
        <v/>
      </c>
      <c r="CO126" s="85" t="str">
        <f t="shared" si="368"/>
        <v/>
      </c>
      <c r="CP126" s="85" t="str">
        <f t="shared" si="368"/>
        <v/>
      </c>
      <c r="CQ126" s="85" t="str">
        <f t="shared" si="368"/>
        <v/>
      </c>
      <c r="CR126" s="85" t="str">
        <f t="shared" si="368"/>
        <v/>
      </c>
      <c r="CS126" s="85" t="str">
        <f t="shared" si="368"/>
        <v/>
      </c>
      <c r="CT126" s="85" t="str">
        <f t="shared" si="368"/>
        <v/>
      </c>
      <c r="CU126" s="85" t="str">
        <f t="shared" si="368"/>
        <v/>
      </c>
      <c r="CV126" s="85" t="str">
        <f t="shared" si="368"/>
        <v/>
      </c>
      <c r="CW126" s="85" t="str">
        <f t="shared" si="368"/>
        <v/>
      </c>
      <c r="CX126" s="85" t="str">
        <f t="shared" si="368"/>
        <v/>
      </c>
    </row>
    <row r="127" spans="1:16384" x14ac:dyDescent="0.25">
      <c r="A127" s="60" t="s">
        <v>73</v>
      </c>
      <c r="B127" s="5"/>
      <c r="C127" s="80">
        <f t="shared" ref="C127:AH127" si="369">IF(ISNUMBER(outYear),SUM(C120,C124:C126),"")</f>
        <v>1105297.1410000001</v>
      </c>
      <c r="D127" s="80">
        <f>IF(ISNUMBER(outYear),SUM(D120,D124:D126),"")</f>
        <v>1079905.3371931294</v>
      </c>
      <c r="E127" s="80">
        <f t="shared" si="369"/>
        <v>1061568.8513459151</v>
      </c>
      <c r="F127" s="80">
        <f t="shared" si="369"/>
        <v>1043084.2027313402</v>
      </c>
      <c r="G127" s="80">
        <f t="shared" si="369"/>
        <v>1023452.4674266613</v>
      </c>
      <c r="H127" s="80">
        <f t="shared" si="369"/>
        <v>1002482.6260621393</v>
      </c>
      <c r="I127" s="80">
        <f t="shared" si="369"/>
        <v>980259.31956116657</v>
      </c>
      <c r="J127" s="80">
        <f t="shared" si="369"/>
        <v>957395.40852021473</v>
      </c>
      <c r="K127" s="80">
        <f t="shared" si="369"/>
        <v>932610.65885941219</v>
      </c>
      <c r="L127" s="80">
        <f t="shared" si="369"/>
        <v>906284.43335607066</v>
      </c>
      <c r="M127" s="80">
        <f t="shared" si="369"/>
        <v>879202.69965407613</v>
      </c>
      <c r="N127" s="80">
        <f t="shared" si="369"/>
        <v>850025.18732165871</v>
      </c>
      <c r="O127" s="80">
        <f t="shared" si="369"/>
        <v>819182.67450866417</v>
      </c>
      <c r="P127" s="80">
        <f t="shared" si="369"/>
        <v>786458.43073196476</v>
      </c>
      <c r="Q127" s="80">
        <f t="shared" si="369"/>
        <v>752308.19329404889</v>
      </c>
      <c r="R127" s="80">
        <f t="shared" si="369"/>
        <v>716136.20781504607</v>
      </c>
      <c r="S127" s="80">
        <f t="shared" si="369"/>
        <v>677860.35233242228</v>
      </c>
      <c r="T127" s="80">
        <f t="shared" si="369"/>
        <v>637887.42839525454</v>
      </c>
      <c r="U127" s="80">
        <f t="shared" si="369"/>
        <v>595447.47255130566</v>
      </c>
      <c r="V127" s="80">
        <f t="shared" si="369"/>
        <v>550504.39059498813</v>
      </c>
      <c r="W127" s="80">
        <f t="shared" si="369"/>
        <v>418821.00891267927</v>
      </c>
      <c r="X127" s="80">
        <f t="shared" si="369"/>
        <v>429050.89653549634</v>
      </c>
      <c r="Y127" s="80">
        <f t="shared" si="369"/>
        <v>439465.7552988836</v>
      </c>
      <c r="Z127" s="80">
        <f t="shared" si="369"/>
        <v>450708.67318135576</v>
      </c>
      <c r="AA127" s="80">
        <f t="shared" si="369"/>
        <v>462183.39286088967</v>
      </c>
      <c r="AB127" s="80">
        <f t="shared" si="369"/>
        <v>473548.21173241176</v>
      </c>
      <c r="AC127" s="80">
        <f t="shared" si="369"/>
        <v>485177.31700072205</v>
      </c>
      <c r="AD127" s="80">
        <f t="shared" si="369"/>
        <v>497705.66485074005</v>
      </c>
      <c r="AE127" s="80">
        <f t="shared" si="369"/>
        <v>509960.45869700855</v>
      </c>
      <c r="AF127" s="80">
        <f t="shared" si="369"/>
        <v>-3742964.0284855664</v>
      </c>
      <c r="AG127" s="80" t="str">
        <f t="shared" si="369"/>
        <v/>
      </c>
      <c r="AH127" s="80" t="str">
        <f t="shared" si="369"/>
        <v/>
      </c>
      <c r="AI127" s="80" t="str">
        <f t="shared" ref="AI127:BN127" si="370">IF(ISNUMBER(outYear),SUM(AI120,AI124:AI126),"")</f>
        <v/>
      </c>
      <c r="AJ127" s="80" t="str">
        <f t="shared" si="370"/>
        <v/>
      </c>
      <c r="AK127" s="80" t="str">
        <f t="shared" si="370"/>
        <v/>
      </c>
      <c r="AL127" s="80" t="str">
        <f t="shared" si="370"/>
        <v/>
      </c>
      <c r="AM127" s="80" t="str">
        <f t="shared" si="370"/>
        <v/>
      </c>
      <c r="AN127" s="80" t="str">
        <f t="shared" si="370"/>
        <v/>
      </c>
      <c r="AO127" s="80" t="str">
        <f t="shared" si="370"/>
        <v/>
      </c>
      <c r="AP127" s="80" t="str">
        <f t="shared" si="370"/>
        <v/>
      </c>
      <c r="AQ127" s="80" t="str">
        <f t="shared" si="370"/>
        <v/>
      </c>
      <c r="AR127" s="80" t="str">
        <f t="shared" si="370"/>
        <v/>
      </c>
      <c r="AS127" s="80" t="str">
        <f t="shared" si="370"/>
        <v/>
      </c>
      <c r="AT127" s="80" t="str">
        <f t="shared" si="370"/>
        <v/>
      </c>
      <c r="AU127" s="80" t="str">
        <f t="shared" si="370"/>
        <v/>
      </c>
      <c r="AV127" s="80" t="str">
        <f t="shared" si="370"/>
        <v/>
      </c>
      <c r="AW127" s="80" t="str">
        <f t="shared" si="370"/>
        <v/>
      </c>
      <c r="AX127" s="80" t="str">
        <f t="shared" si="370"/>
        <v/>
      </c>
      <c r="AY127" s="80" t="str">
        <f t="shared" si="370"/>
        <v/>
      </c>
      <c r="AZ127" s="80" t="str">
        <f t="shared" si="370"/>
        <v/>
      </c>
      <c r="BA127" s="80" t="str">
        <f t="shared" si="370"/>
        <v/>
      </c>
      <c r="BB127" s="80" t="str">
        <f t="shared" si="370"/>
        <v/>
      </c>
      <c r="BC127" s="80" t="str">
        <f t="shared" si="370"/>
        <v/>
      </c>
      <c r="BD127" s="80" t="str">
        <f t="shared" si="370"/>
        <v/>
      </c>
      <c r="BE127" s="80" t="str">
        <f t="shared" si="370"/>
        <v/>
      </c>
      <c r="BF127" s="80" t="str">
        <f t="shared" si="370"/>
        <v/>
      </c>
      <c r="BG127" s="80" t="str">
        <f t="shared" si="370"/>
        <v/>
      </c>
      <c r="BH127" s="80" t="str">
        <f t="shared" si="370"/>
        <v/>
      </c>
      <c r="BI127" s="80" t="str">
        <f t="shared" si="370"/>
        <v/>
      </c>
      <c r="BJ127" s="80" t="str">
        <f t="shared" si="370"/>
        <v/>
      </c>
      <c r="BK127" s="80" t="str">
        <f t="shared" si="370"/>
        <v/>
      </c>
      <c r="BL127" s="80" t="str">
        <f t="shared" si="370"/>
        <v/>
      </c>
      <c r="BM127" s="80" t="str">
        <f t="shared" si="370"/>
        <v/>
      </c>
      <c r="BN127" s="80" t="str">
        <f t="shared" si="370"/>
        <v/>
      </c>
      <c r="BO127" s="80" t="str">
        <f t="shared" ref="BO127:CT127" si="371">IF(ISNUMBER(outYear),SUM(BO120,BO124:BO126),"")</f>
        <v/>
      </c>
      <c r="BP127" s="80" t="str">
        <f t="shared" si="371"/>
        <v/>
      </c>
      <c r="BQ127" s="80" t="str">
        <f t="shared" si="371"/>
        <v/>
      </c>
      <c r="BR127" s="80" t="str">
        <f t="shared" si="371"/>
        <v/>
      </c>
      <c r="BS127" s="80" t="str">
        <f t="shared" si="371"/>
        <v/>
      </c>
      <c r="BT127" s="80" t="str">
        <f t="shared" si="371"/>
        <v/>
      </c>
      <c r="BU127" s="80" t="str">
        <f t="shared" si="371"/>
        <v/>
      </c>
      <c r="BV127" s="80" t="str">
        <f t="shared" si="371"/>
        <v/>
      </c>
      <c r="BW127" s="80" t="str">
        <f t="shared" si="371"/>
        <v/>
      </c>
      <c r="BX127" s="80" t="str">
        <f t="shared" si="371"/>
        <v/>
      </c>
      <c r="BY127" s="80" t="str">
        <f t="shared" si="371"/>
        <v/>
      </c>
      <c r="BZ127" s="80" t="str">
        <f t="shared" si="371"/>
        <v/>
      </c>
      <c r="CA127" s="80" t="str">
        <f t="shared" si="371"/>
        <v/>
      </c>
      <c r="CB127" s="80" t="str">
        <f t="shared" si="371"/>
        <v/>
      </c>
      <c r="CC127" s="80" t="str">
        <f t="shared" si="371"/>
        <v/>
      </c>
      <c r="CD127" s="80" t="str">
        <f t="shared" si="371"/>
        <v/>
      </c>
      <c r="CE127" s="80" t="str">
        <f t="shared" si="371"/>
        <v/>
      </c>
      <c r="CF127" s="80" t="str">
        <f t="shared" si="371"/>
        <v/>
      </c>
      <c r="CG127" s="80" t="str">
        <f t="shared" si="371"/>
        <v/>
      </c>
      <c r="CH127" s="80" t="str">
        <f t="shared" si="371"/>
        <v/>
      </c>
      <c r="CI127" s="80" t="str">
        <f t="shared" si="371"/>
        <v/>
      </c>
      <c r="CJ127" s="80" t="str">
        <f t="shared" si="371"/>
        <v/>
      </c>
      <c r="CK127" s="80" t="str">
        <f t="shared" si="371"/>
        <v/>
      </c>
      <c r="CL127" s="80" t="str">
        <f t="shared" si="371"/>
        <v/>
      </c>
      <c r="CM127" s="80" t="str">
        <f t="shared" si="371"/>
        <v/>
      </c>
      <c r="CN127" s="80" t="str">
        <f t="shared" si="371"/>
        <v/>
      </c>
      <c r="CO127" s="80" t="str">
        <f t="shared" si="371"/>
        <v/>
      </c>
      <c r="CP127" s="80" t="str">
        <f t="shared" si="371"/>
        <v/>
      </c>
      <c r="CQ127" s="80" t="str">
        <f t="shared" si="371"/>
        <v/>
      </c>
      <c r="CR127" s="80" t="str">
        <f t="shared" si="371"/>
        <v/>
      </c>
      <c r="CS127" s="80" t="str">
        <f t="shared" si="371"/>
        <v/>
      </c>
      <c r="CT127" s="80" t="str">
        <f t="shared" si="371"/>
        <v/>
      </c>
      <c r="CU127" s="80" t="str">
        <f t="shared" ref="CU127:CX127" si="372">IF(ISNUMBER(outYear),SUM(CU120,CU124:CU126),"")</f>
        <v/>
      </c>
      <c r="CV127" s="80" t="str">
        <f t="shared" si="372"/>
        <v/>
      </c>
      <c r="CW127" s="80" t="str">
        <f t="shared" si="372"/>
        <v/>
      </c>
      <c r="CX127" s="80" t="str">
        <f t="shared" si="372"/>
        <v/>
      </c>
    </row>
    <row r="128" spans="1:16384" x14ac:dyDescent="0.25">
      <c r="A128" s="55" t="s">
        <v>165</v>
      </c>
      <c r="B128" s="5"/>
      <c r="C128" s="76">
        <f t="shared" ref="C128:AH128" si="373">IF(ISNUMBER(outYear),C118-C127,"")</f>
        <v>2334202.8590000002</v>
      </c>
      <c r="D128" s="76">
        <f>IF(ISNUMBER(outYear),D118-D127,"")</f>
        <v>2050934.6628068706</v>
      </c>
      <c r="E128" s="76">
        <f t="shared" si="373"/>
        <v>2034771.1486540849</v>
      </c>
      <c r="F128" s="76">
        <f t="shared" si="373"/>
        <v>2037995.7972686598</v>
      </c>
      <c r="G128" s="76">
        <f t="shared" si="373"/>
        <v>2042487.5325733386</v>
      </c>
      <c r="H128" s="76">
        <f t="shared" si="373"/>
        <v>2047497.3739378606</v>
      </c>
      <c r="I128" s="76">
        <f t="shared" si="373"/>
        <v>2053200.6804388333</v>
      </c>
      <c r="J128" s="76">
        <f t="shared" si="373"/>
        <v>2061984.5914797853</v>
      </c>
      <c r="K128" s="76">
        <f t="shared" si="373"/>
        <v>2070809.3411405878</v>
      </c>
      <c r="L128" s="76">
        <f t="shared" si="373"/>
        <v>2080635.5666439293</v>
      </c>
      <c r="M128" s="76">
        <f t="shared" si="373"/>
        <v>2092977.3003459238</v>
      </c>
      <c r="N128" s="76">
        <f t="shared" si="373"/>
        <v>2106414.8126783413</v>
      </c>
      <c r="O128" s="76">
        <f t="shared" si="373"/>
        <v>2121237.3254913357</v>
      </c>
      <c r="P128" s="76">
        <f t="shared" si="373"/>
        <v>2137501.5692680352</v>
      </c>
      <c r="Q128" s="76">
        <f t="shared" si="373"/>
        <v>2156431.8067059512</v>
      </c>
      <c r="R128" s="76">
        <f t="shared" si="373"/>
        <v>2176923.792184954</v>
      </c>
      <c r="S128" s="76">
        <f t="shared" si="373"/>
        <v>2199019.6476675775</v>
      </c>
      <c r="T128" s="76">
        <f t="shared" si="373"/>
        <v>2224132.5716047455</v>
      </c>
      <c r="U128" s="76">
        <f t="shared" si="373"/>
        <v>2251072.5274486942</v>
      </c>
      <c r="V128" s="76">
        <f t="shared" si="373"/>
        <v>2280075.6094050119</v>
      </c>
      <c r="W128" s="76">
        <f t="shared" si="373"/>
        <v>-418821.00891267927</v>
      </c>
      <c r="X128" s="76">
        <f t="shared" si="373"/>
        <v>-429050.89653549634</v>
      </c>
      <c r="Y128" s="76">
        <f t="shared" si="373"/>
        <v>-439465.7552988836</v>
      </c>
      <c r="Z128" s="76">
        <f t="shared" si="373"/>
        <v>-450708.67318135576</v>
      </c>
      <c r="AA128" s="76">
        <f t="shared" si="373"/>
        <v>-462183.39286088967</v>
      </c>
      <c r="AB128" s="76">
        <f t="shared" si="373"/>
        <v>-473548.21173241176</v>
      </c>
      <c r="AC128" s="76">
        <f t="shared" si="373"/>
        <v>-485177.31700072205</v>
      </c>
      <c r="AD128" s="76">
        <f t="shared" si="373"/>
        <v>-497705.66485074005</v>
      </c>
      <c r="AE128" s="76">
        <f t="shared" si="373"/>
        <v>-509960.45869700855</v>
      </c>
      <c r="AF128" s="76">
        <f t="shared" si="373"/>
        <v>3742964.0284855664</v>
      </c>
      <c r="AG128" s="76" t="str">
        <f t="shared" si="373"/>
        <v/>
      </c>
      <c r="AH128" s="76" t="str">
        <f t="shared" si="373"/>
        <v/>
      </c>
      <c r="AI128" s="76" t="str">
        <f t="shared" ref="AI128:BN128" si="374">IF(ISNUMBER(outYear),AI118-AI127,"")</f>
        <v/>
      </c>
      <c r="AJ128" s="76" t="str">
        <f t="shared" si="374"/>
        <v/>
      </c>
      <c r="AK128" s="76" t="str">
        <f t="shared" si="374"/>
        <v/>
      </c>
      <c r="AL128" s="76" t="str">
        <f t="shared" si="374"/>
        <v/>
      </c>
      <c r="AM128" s="76" t="str">
        <f t="shared" si="374"/>
        <v/>
      </c>
      <c r="AN128" s="76" t="str">
        <f t="shared" si="374"/>
        <v/>
      </c>
      <c r="AO128" s="76" t="str">
        <f t="shared" si="374"/>
        <v/>
      </c>
      <c r="AP128" s="76" t="str">
        <f t="shared" si="374"/>
        <v/>
      </c>
      <c r="AQ128" s="76" t="str">
        <f t="shared" si="374"/>
        <v/>
      </c>
      <c r="AR128" s="76" t="str">
        <f t="shared" si="374"/>
        <v/>
      </c>
      <c r="AS128" s="76" t="str">
        <f t="shared" si="374"/>
        <v/>
      </c>
      <c r="AT128" s="76" t="str">
        <f t="shared" si="374"/>
        <v/>
      </c>
      <c r="AU128" s="76" t="str">
        <f t="shared" si="374"/>
        <v/>
      </c>
      <c r="AV128" s="76" t="str">
        <f t="shared" si="374"/>
        <v/>
      </c>
      <c r="AW128" s="76" t="str">
        <f t="shared" si="374"/>
        <v/>
      </c>
      <c r="AX128" s="76" t="str">
        <f t="shared" si="374"/>
        <v/>
      </c>
      <c r="AY128" s="76" t="str">
        <f t="shared" si="374"/>
        <v/>
      </c>
      <c r="AZ128" s="76" t="str">
        <f t="shared" si="374"/>
        <v/>
      </c>
      <c r="BA128" s="76" t="str">
        <f t="shared" si="374"/>
        <v/>
      </c>
      <c r="BB128" s="76" t="str">
        <f t="shared" si="374"/>
        <v/>
      </c>
      <c r="BC128" s="76" t="str">
        <f t="shared" si="374"/>
        <v/>
      </c>
      <c r="BD128" s="76" t="str">
        <f t="shared" si="374"/>
        <v/>
      </c>
      <c r="BE128" s="76" t="str">
        <f t="shared" si="374"/>
        <v/>
      </c>
      <c r="BF128" s="76" t="str">
        <f t="shared" si="374"/>
        <v/>
      </c>
      <c r="BG128" s="76" t="str">
        <f t="shared" si="374"/>
        <v/>
      </c>
      <c r="BH128" s="76" t="str">
        <f t="shared" si="374"/>
        <v/>
      </c>
      <c r="BI128" s="76" t="str">
        <f t="shared" si="374"/>
        <v/>
      </c>
      <c r="BJ128" s="76" t="str">
        <f t="shared" si="374"/>
        <v/>
      </c>
      <c r="BK128" s="76" t="str">
        <f t="shared" si="374"/>
        <v/>
      </c>
      <c r="BL128" s="76" t="str">
        <f t="shared" si="374"/>
        <v/>
      </c>
      <c r="BM128" s="76" t="str">
        <f t="shared" si="374"/>
        <v/>
      </c>
      <c r="BN128" s="76" t="str">
        <f t="shared" si="374"/>
        <v/>
      </c>
      <c r="BO128" s="76" t="str">
        <f t="shared" ref="BO128:CT128" si="375">IF(ISNUMBER(outYear),BO118-BO127,"")</f>
        <v/>
      </c>
      <c r="BP128" s="76" t="str">
        <f t="shared" si="375"/>
        <v/>
      </c>
      <c r="BQ128" s="76" t="str">
        <f t="shared" si="375"/>
        <v/>
      </c>
      <c r="BR128" s="76" t="str">
        <f t="shared" si="375"/>
        <v/>
      </c>
      <c r="BS128" s="76" t="str">
        <f t="shared" si="375"/>
        <v/>
      </c>
      <c r="BT128" s="76" t="str">
        <f t="shared" si="375"/>
        <v/>
      </c>
      <c r="BU128" s="76" t="str">
        <f t="shared" si="375"/>
        <v/>
      </c>
      <c r="BV128" s="76" t="str">
        <f t="shared" si="375"/>
        <v/>
      </c>
      <c r="BW128" s="76" t="str">
        <f t="shared" si="375"/>
        <v/>
      </c>
      <c r="BX128" s="76" t="str">
        <f t="shared" si="375"/>
        <v/>
      </c>
      <c r="BY128" s="76" t="str">
        <f t="shared" si="375"/>
        <v/>
      </c>
      <c r="BZ128" s="76" t="str">
        <f t="shared" si="375"/>
        <v/>
      </c>
      <c r="CA128" s="76" t="str">
        <f t="shared" si="375"/>
        <v/>
      </c>
      <c r="CB128" s="76" t="str">
        <f t="shared" si="375"/>
        <v/>
      </c>
      <c r="CC128" s="76" t="str">
        <f t="shared" si="375"/>
        <v/>
      </c>
      <c r="CD128" s="76" t="str">
        <f t="shared" si="375"/>
        <v/>
      </c>
      <c r="CE128" s="76" t="str">
        <f t="shared" si="375"/>
        <v/>
      </c>
      <c r="CF128" s="76" t="str">
        <f t="shared" si="375"/>
        <v/>
      </c>
      <c r="CG128" s="76" t="str">
        <f t="shared" si="375"/>
        <v/>
      </c>
      <c r="CH128" s="76" t="str">
        <f t="shared" si="375"/>
        <v/>
      </c>
      <c r="CI128" s="76" t="str">
        <f t="shared" si="375"/>
        <v/>
      </c>
      <c r="CJ128" s="76" t="str">
        <f t="shared" si="375"/>
        <v/>
      </c>
      <c r="CK128" s="76" t="str">
        <f t="shared" si="375"/>
        <v/>
      </c>
      <c r="CL128" s="76" t="str">
        <f t="shared" si="375"/>
        <v/>
      </c>
      <c r="CM128" s="76" t="str">
        <f t="shared" si="375"/>
        <v/>
      </c>
      <c r="CN128" s="76" t="str">
        <f t="shared" si="375"/>
        <v/>
      </c>
      <c r="CO128" s="76" t="str">
        <f t="shared" si="375"/>
        <v/>
      </c>
      <c r="CP128" s="76" t="str">
        <f t="shared" si="375"/>
        <v/>
      </c>
      <c r="CQ128" s="76" t="str">
        <f t="shared" si="375"/>
        <v/>
      </c>
      <c r="CR128" s="76" t="str">
        <f t="shared" si="375"/>
        <v/>
      </c>
      <c r="CS128" s="76" t="str">
        <f t="shared" si="375"/>
        <v/>
      </c>
      <c r="CT128" s="76" t="str">
        <f t="shared" si="375"/>
        <v/>
      </c>
      <c r="CU128" s="76" t="str">
        <f t="shared" ref="CU128:CX128" si="376">IF(ISNUMBER(outYear),CU118-CU127,"")</f>
        <v/>
      </c>
      <c r="CV128" s="76" t="str">
        <f t="shared" si="376"/>
        <v/>
      </c>
      <c r="CW128" s="76" t="str">
        <f t="shared" si="376"/>
        <v/>
      </c>
      <c r="CX128" s="76" t="str">
        <f t="shared" si="376"/>
        <v/>
      </c>
    </row>
    <row r="129" spans="1:102" x14ac:dyDescent="0.25">
      <c r="A129" s="55" t="s">
        <v>193</v>
      </c>
      <c r="B129" s="5"/>
      <c r="C129" s="76">
        <f t="array" ref="C129:CX129">'Inputs and Outputs'!C105:CX105</f>
        <v>21</v>
      </c>
      <c r="D129" s="76">
        <v>21</v>
      </c>
      <c r="E129" s="76">
        <v>21</v>
      </c>
      <c r="F129" s="76">
        <v>21</v>
      </c>
      <c r="G129" s="76">
        <v>21</v>
      </c>
      <c r="H129" s="76">
        <v>21</v>
      </c>
      <c r="I129" s="76">
        <v>21</v>
      </c>
      <c r="J129" s="76">
        <v>21</v>
      </c>
      <c r="K129" s="76">
        <v>21</v>
      </c>
      <c r="L129" s="76">
        <v>21</v>
      </c>
      <c r="M129" s="76">
        <v>21</v>
      </c>
      <c r="N129" s="76">
        <v>21</v>
      </c>
      <c r="O129" s="76">
        <v>21</v>
      </c>
      <c r="P129" s="76">
        <v>21</v>
      </c>
      <c r="Q129" s="76">
        <v>21</v>
      </c>
      <c r="R129" s="76">
        <v>21</v>
      </c>
      <c r="S129" s="76">
        <v>21</v>
      </c>
      <c r="T129" s="76">
        <v>21</v>
      </c>
      <c r="U129" s="76">
        <v>21</v>
      </c>
      <c r="V129" s="76">
        <v>21</v>
      </c>
      <c r="W129" s="76">
        <v>21</v>
      </c>
      <c r="X129" s="76">
        <v>21</v>
      </c>
      <c r="Y129" s="76">
        <v>21</v>
      </c>
      <c r="Z129" s="76">
        <v>21</v>
      </c>
      <c r="AA129" s="76">
        <v>21</v>
      </c>
      <c r="AB129" s="76">
        <v>21</v>
      </c>
      <c r="AC129" s="76">
        <v>21</v>
      </c>
      <c r="AD129" s="76">
        <v>21</v>
      </c>
      <c r="AE129" s="76">
        <v>21</v>
      </c>
      <c r="AF129" s="76">
        <v>21</v>
      </c>
      <c r="AG129" s="76">
        <v>0</v>
      </c>
      <c r="AH129" s="76">
        <v>0</v>
      </c>
      <c r="AI129" s="76">
        <v>0</v>
      </c>
      <c r="AJ129" s="76">
        <v>0</v>
      </c>
      <c r="AK129" s="76">
        <v>0</v>
      </c>
      <c r="AL129" s="76">
        <v>0</v>
      </c>
      <c r="AM129" s="76">
        <v>0</v>
      </c>
      <c r="AN129" s="76">
        <v>0</v>
      </c>
      <c r="AO129" s="76">
        <v>0</v>
      </c>
      <c r="AP129" s="76">
        <v>0</v>
      </c>
      <c r="AQ129" s="76">
        <v>0</v>
      </c>
      <c r="AR129" s="76">
        <v>0</v>
      </c>
      <c r="AS129" s="76">
        <v>0</v>
      </c>
      <c r="AT129" s="76">
        <v>0</v>
      </c>
      <c r="AU129" s="76">
        <v>0</v>
      </c>
      <c r="AV129" s="76">
        <v>0</v>
      </c>
      <c r="AW129" s="76">
        <v>0</v>
      </c>
      <c r="AX129" s="76">
        <v>0</v>
      </c>
      <c r="AY129" s="76">
        <v>0</v>
      </c>
      <c r="AZ129" s="76">
        <v>0</v>
      </c>
      <c r="BA129" s="76">
        <v>0</v>
      </c>
      <c r="BB129" s="76">
        <v>0</v>
      </c>
      <c r="BC129" s="76">
        <v>0</v>
      </c>
      <c r="BD129" s="76">
        <v>0</v>
      </c>
      <c r="BE129" s="76">
        <v>0</v>
      </c>
      <c r="BF129" s="76">
        <v>0</v>
      </c>
      <c r="BG129" s="76">
        <v>0</v>
      </c>
      <c r="BH129" s="76">
        <v>0</v>
      </c>
      <c r="BI129" s="76">
        <v>0</v>
      </c>
      <c r="BJ129" s="76">
        <v>0</v>
      </c>
      <c r="BK129" s="76">
        <v>0</v>
      </c>
      <c r="BL129" s="76">
        <v>0</v>
      </c>
      <c r="BM129" s="76">
        <v>0</v>
      </c>
      <c r="BN129" s="76">
        <v>0</v>
      </c>
      <c r="BO129" s="76">
        <v>0</v>
      </c>
      <c r="BP129" s="76">
        <v>0</v>
      </c>
      <c r="BQ129" s="76">
        <v>0</v>
      </c>
      <c r="BR129" s="76">
        <v>0</v>
      </c>
      <c r="BS129" s="76">
        <v>0</v>
      </c>
      <c r="BT129" s="76">
        <v>0</v>
      </c>
      <c r="BU129" s="76">
        <v>0</v>
      </c>
      <c r="BV129" s="76">
        <v>0</v>
      </c>
      <c r="BW129" s="76">
        <v>0</v>
      </c>
      <c r="BX129" s="76">
        <v>0</v>
      </c>
      <c r="BY129" s="76">
        <v>0</v>
      </c>
      <c r="BZ129" s="76">
        <v>0</v>
      </c>
      <c r="CA129" s="76">
        <v>0</v>
      </c>
      <c r="CB129" s="76">
        <v>0</v>
      </c>
      <c r="CC129" s="76">
        <v>0</v>
      </c>
      <c r="CD129" s="76">
        <v>0</v>
      </c>
      <c r="CE129" s="76">
        <v>0</v>
      </c>
      <c r="CF129" s="76">
        <v>0</v>
      </c>
      <c r="CG129" s="76">
        <v>0</v>
      </c>
      <c r="CH129" s="76">
        <v>0</v>
      </c>
      <c r="CI129" s="76">
        <v>0</v>
      </c>
      <c r="CJ129" s="76">
        <v>0</v>
      </c>
      <c r="CK129" s="76">
        <v>0</v>
      </c>
      <c r="CL129" s="76">
        <v>0</v>
      </c>
      <c r="CM129" s="76">
        <v>0</v>
      </c>
      <c r="CN129" s="76">
        <v>0</v>
      </c>
      <c r="CO129" s="76">
        <v>0</v>
      </c>
      <c r="CP129" s="76">
        <v>0</v>
      </c>
      <c r="CQ129" s="76">
        <v>0</v>
      </c>
      <c r="CR129" s="76">
        <v>0</v>
      </c>
      <c r="CS129" s="76">
        <v>0</v>
      </c>
      <c r="CT129" s="76">
        <v>0</v>
      </c>
      <c r="CU129" s="76">
        <v>0</v>
      </c>
      <c r="CV129" s="76">
        <v>0</v>
      </c>
      <c r="CW129" s="76">
        <v>0</v>
      </c>
      <c r="CX129" s="76">
        <v>0</v>
      </c>
    </row>
    <row r="130" spans="1:102" x14ac:dyDescent="0.25">
      <c r="A130" s="63" t="s">
        <v>11</v>
      </c>
      <c r="B130" s="5"/>
      <c r="C130" s="76">
        <f t="shared" ref="C130:AH130" si="377">IF(ISNUMBER(outYear),+C129*C128/100,"")</f>
        <v>490182.60039000004</v>
      </c>
      <c r="D130" s="76">
        <f t="shared" si="377"/>
        <v>430696.27918944287</v>
      </c>
      <c r="E130" s="76">
        <f t="shared" si="377"/>
        <v>427301.94121735782</v>
      </c>
      <c r="F130" s="76">
        <f t="shared" si="377"/>
        <v>427979.11742641858</v>
      </c>
      <c r="G130" s="76">
        <f t="shared" si="377"/>
        <v>428922.38184040115</v>
      </c>
      <c r="H130" s="76">
        <f t="shared" si="377"/>
        <v>429974.44852695073</v>
      </c>
      <c r="I130" s="76">
        <f t="shared" si="377"/>
        <v>431172.14289215498</v>
      </c>
      <c r="J130" s="76">
        <f t="shared" si="377"/>
        <v>433016.76421075495</v>
      </c>
      <c r="K130" s="76">
        <f t="shared" si="377"/>
        <v>434869.96163952345</v>
      </c>
      <c r="L130" s="76">
        <f t="shared" si="377"/>
        <v>436933.46899522515</v>
      </c>
      <c r="M130" s="76">
        <f t="shared" si="377"/>
        <v>439525.23307264404</v>
      </c>
      <c r="N130" s="76">
        <f t="shared" si="377"/>
        <v>442347.11066245171</v>
      </c>
      <c r="O130" s="76">
        <f t="shared" si="377"/>
        <v>445459.8383531805</v>
      </c>
      <c r="P130" s="76">
        <f t="shared" si="377"/>
        <v>448875.32954628742</v>
      </c>
      <c r="Q130" s="76">
        <f t="shared" si="377"/>
        <v>452850.67940824979</v>
      </c>
      <c r="R130" s="76">
        <f t="shared" si="377"/>
        <v>457153.99635884032</v>
      </c>
      <c r="S130" s="76">
        <f t="shared" si="377"/>
        <v>461794.12601019128</v>
      </c>
      <c r="T130" s="76">
        <f t="shared" si="377"/>
        <v>467067.84003699652</v>
      </c>
      <c r="U130" s="76">
        <f t="shared" si="377"/>
        <v>472725.23076422582</v>
      </c>
      <c r="V130" s="76">
        <f t="shared" si="377"/>
        <v>478815.87797505251</v>
      </c>
      <c r="W130" s="76">
        <f t="shared" si="377"/>
        <v>-87952.41187166264</v>
      </c>
      <c r="X130" s="76">
        <f t="shared" si="377"/>
        <v>-90100.688272454237</v>
      </c>
      <c r="Y130" s="76">
        <f t="shared" si="377"/>
        <v>-92287.808612765555</v>
      </c>
      <c r="Z130" s="76">
        <f t="shared" si="377"/>
        <v>-94648.821368084711</v>
      </c>
      <c r="AA130" s="76">
        <f t="shared" si="377"/>
        <v>-97058.512500786834</v>
      </c>
      <c r="AB130" s="76">
        <f t="shared" si="377"/>
        <v>-99445.124463806467</v>
      </c>
      <c r="AC130" s="76">
        <f t="shared" si="377"/>
        <v>-101887.23657015164</v>
      </c>
      <c r="AD130" s="76">
        <f t="shared" si="377"/>
        <v>-104518.18961865541</v>
      </c>
      <c r="AE130" s="76">
        <f t="shared" si="377"/>
        <v>-107091.69632637181</v>
      </c>
      <c r="AF130" s="76">
        <f t="shared" si="377"/>
        <v>786022.44598196889</v>
      </c>
      <c r="AG130" s="76" t="str">
        <f t="shared" si="377"/>
        <v/>
      </c>
      <c r="AH130" s="76" t="str">
        <f t="shared" si="377"/>
        <v/>
      </c>
      <c r="AI130" s="76" t="str">
        <f t="shared" ref="AI130:BN130" si="378">IF(ISNUMBER(outYear),+AI129*AI128/100,"")</f>
        <v/>
      </c>
      <c r="AJ130" s="76" t="str">
        <f t="shared" si="378"/>
        <v/>
      </c>
      <c r="AK130" s="76" t="str">
        <f t="shared" si="378"/>
        <v/>
      </c>
      <c r="AL130" s="76" t="str">
        <f t="shared" si="378"/>
        <v/>
      </c>
      <c r="AM130" s="76" t="str">
        <f t="shared" si="378"/>
        <v/>
      </c>
      <c r="AN130" s="76" t="str">
        <f t="shared" si="378"/>
        <v/>
      </c>
      <c r="AO130" s="76" t="str">
        <f t="shared" si="378"/>
        <v/>
      </c>
      <c r="AP130" s="76" t="str">
        <f t="shared" si="378"/>
        <v/>
      </c>
      <c r="AQ130" s="76" t="str">
        <f t="shared" si="378"/>
        <v/>
      </c>
      <c r="AR130" s="76" t="str">
        <f t="shared" si="378"/>
        <v/>
      </c>
      <c r="AS130" s="76" t="str">
        <f t="shared" si="378"/>
        <v/>
      </c>
      <c r="AT130" s="76" t="str">
        <f t="shared" si="378"/>
        <v/>
      </c>
      <c r="AU130" s="76" t="str">
        <f t="shared" si="378"/>
        <v/>
      </c>
      <c r="AV130" s="76" t="str">
        <f t="shared" si="378"/>
        <v/>
      </c>
      <c r="AW130" s="76" t="str">
        <f t="shared" si="378"/>
        <v/>
      </c>
      <c r="AX130" s="76" t="str">
        <f t="shared" si="378"/>
        <v/>
      </c>
      <c r="AY130" s="76" t="str">
        <f t="shared" si="378"/>
        <v/>
      </c>
      <c r="AZ130" s="76" t="str">
        <f t="shared" si="378"/>
        <v/>
      </c>
      <c r="BA130" s="76" t="str">
        <f t="shared" si="378"/>
        <v/>
      </c>
      <c r="BB130" s="76" t="str">
        <f t="shared" si="378"/>
        <v/>
      </c>
      <c r="BC130" s="76" t="str">
        <f t="shared" si="378"/>
        <v/>
      </c>
      <c r="BD130" s="76" t="str">
        <f t="shared" si="378"/>
        <v/>
      </c>
      <c r="BE130" s="76" t="str">
        <f t="shared" si="378"/>
        <v/>
      </c>
      <c r="BF130" s="76" t="str">
        <f t="shared" si="378"/>
        <v/>
      </c>
      <c r="BG130" s="76" t="str">
        <f t="shared" si="378"/>
        <v/>
      </c>
      <c r="BH130" s="76" t="str">
        <f t="shared" si="378"/>
        <v/>
      </c>
      <c r="BI130" s="76" t="str">
        <f t="shared" si="378"/>
        <v/>
      </c>
      <c r="BJ130" s="76" t="str">
        <f t="shared" si="378"/>
        <v/>
      </c>
      <c r="BK130" s="76" t="str">
        <f t="shared" si="378"/>
        <v/>
      </c>
      <c r="BL130" s="76" t="str">
        <f t="shared" si="378"/>
        <v/>
      </c>
      <c r="BM130" s="76" t="str">
        <f t="shared" si="378"/>
        <v/>
      </c>
      <c r="BN130" s="76" t="str">
        <f t="shared" si="378"/>
        <v/>
      </c>
      <c r="BO130" s="76" t="str">
        <f t="shared" ref="BO130:CT130" si="379">IF(ISNUMBER(outYear),+BO129*BO128/100,"")</f>
        <v/>
      </c>
      <c r="BP130" s="76" t="str">
        <f t="shared" si="379"/>
        <v/>
      </c>
      <c r="BQ130" s="76" t="str">
        <f t="shared" si="379"/>
        <v/>
      </c>
      <c r="BR130" s="76" t="str">
        <f t="shared" si="379"/>
        <v/>
      </c>
      <c r="BS130" s="76" t="str">
        <f t="shared" si="379"/>
        <v/>
      </c>
      <c r="BT130" s="76" t="str">
        <f t="shared" si="379"/>
        <v/>
      </c>
      <c r="BU130" s="76" t="str">
        <f t="shared" si="379"/>
        <v/>
      </c>
      <c r="BV130" s="76" t="str">
        <f t="shared" si="379"/>
        <v/>
      </c>
      <c r="BW130" s="76" t="str">
        <f t="shared" si="379"/>
        <v/>
      </c>
      <c r="BX130" s="76" t="str">
        <f t="shared" si="379"/>
        <v/>
      </c>
      <c r="BY130" s="76" t="str">
        <f t="shared" si="379"/>
        <v/>
      </c>
      <c r="BZ130" s="76" t="str">
        <f t="shared" si="379"/>
        <v/>
      </c>
      <c r="CA130" s="76" t="str">
        <f t="shared" si="379"/>
        <v/>
      </c>
      <c r="CB130" s="76" t="str">
        <f t="shared" si="379"/>
        <v/>
      </c>
      <c r="CC130" s="76" t="str">
        <f t="shared" si="379"/>
        <v/>
      </c>
      <c r="CD130" s="76" t="str">
        <f t="shared" si="379"/>
        <v/>
      </c>
      <c r="CE130" s="76" t="str">
        <f t="shared" si="379"/>
        <v/>
      </c>
      <c r="CF130" s="76" t="str">
        <f t="shared" si="379"/>
        <v/>
      </c>
      <c r="CG130" s="76" t="str">
        <f t="shared" si="379"/>
        <v/>
      </c>
      <c r="CH130" s="76" t="str">
        <f t="shared" si="379"/>
        <v/>
      </c>
      <c r="CI130" s="76" t="str">
        <f t="shared" si="379"/>
        <v/>
      </c>
      <c r="CJ130" s="76" t="str">
        <f t="shared" si="379"/>
        <v/>
      </c>
      <c r="CK130" s="76" t="str">
        <f t="shared" si="379"/>
        <v/>
      </c>
      <c r="CL130" s="76" t="str">
        <f t="shared" si="379"/>
        <v/>
      </c>
      <c r="CM130" s="76" t="str">
        <f t="shared" si="379"/>
        <v/>
      </c>
      <c r="CN130" s="76" t="str">
        <f t="shared" si="379"/>
        <v/>
      </c>
      <c r="CO130" s="76" t="str">
        <f t="shared" si="379"/>
        <v/>
      </c>
      <c r="CP130" s="76" t="str">
        <f t="shared" si="379"/>
        <v/>
      </c>
      <c r="CQ130" s="76" t="str">
        <f t="shared" si="379"/>
        <v/>
      </c>
      <c r="CR130" s="76" t="str">
        <f t="shared" si="379"/>
        <v/>
      </c>
      <c r="CS130" s="76" t="str">
        <f t="shared" si="379"/>
        <v/>
      </c>
      <c r="CT130" s="76" t="str">
        <f t="shared" si="379"/>
        <v/>
      </c>
      <c r="CU130" s="76" t="str">
        <f t="shared" ref="CU130:CX130" si="380">IF(ISNUMBER(outYear),+CU129*CU128/100,"")</f>
        <v/>
      </c>
      <c r="CV130" s="76" t="str">
        <f t="shared" si="380"/>
        <v/>
      </c>
      <c r="CW130" s="76" t="str">
        <f t="shared" si="380"/>
        <v/>
      </c>
      <c r="CX130" s="76" t="str">
        <f t="shared" si="380"/>
        <v/>
      </c>
    </row>
    <row r="131" spans="1:102" x14ac:dyDescent="0.25">
      <c r="A131" s="55" t="s">
        <v>132</v>
      </c>
      <c r="B131" s="5"/>
      <c r="C131" s="76">
        <f>IF(ptc_fed_amount="n/a",'Inputs and Outputs'!C145*C5,IF(ISNUMBER(outYear),IF(outYear&lt;=ptc_fed_term,ROUND(ptc_fed_amount*1000*(1+ptc_fed_escal/100)^(outYear-1),0)*C5/1000,0),""))</f>
        <v>0</v>
      </c>
      <c r="D131" s="76">
        <f>IF(ptc_fed_amount="n/a",'Inputs and Outputs'!D145*D5,IF(ISNUMBER(outYear),IF(outYear&lt;=ptc_fed_term,ROUND(ptc_fed_amount*1000*(1+ptc_fed_escal/100)^(outYear-1),0)*D5/1000,0),""))</f>
        <v>0</v>
      </c>
      <c r="E131" s="76">
        <f>IF(ptc_fed_amount="n/a",'Inputs and Outputs'!E145*E5,IF(ISNUMBER(outYear),IF(outYear&lt;=ptc_fed_term,ROUND(ptc_fed_amount*1000*(1+ptc_fed_escal/100)^(outYear-1),0)*E5/1000,0),""))</f>
        <v>0</v>
      </c>
      <c r="F131" s="76">
        <f>IF(ptc_fed_amount="n/a",'Inputs and Outputs'!F145*F5,IF(ISNUMBER(outYear),IF(outYear&lt;=ptc_fed_term,ROUND(ptc_fed_amount*1000*(1+ptc_fed_escal/100)^(outYear-1),0)*F5/1000,0),""))</f>
        <v>0</v>
      </c>
      <c r="G131" s="76">
        <f>IF(ptc_fed_amount="n/a",'Inputs and Outputs'!G145*G5,IF(ISNUMBER(outYear),IF(outYear&lt;=ptc_fed_term,ROUND(ptc_fed_amount*1000*(1+ptc_fed_escal/100)^(outYear-1),0)*G5/1000,0),""))</f>
        <v>0</v>
      </c>
      <c r="H131" s="76">
        <f>IF(ptc_fed_amount="n/a",'Inputs and Outputs'!H145*H5,IF(ISNUMBER(outYear),IF(outYear&lt;=ptc_fed_term,ROUND(ptc_fed_amount*1000*(1+ptc_fed_escal/100)^(outYear-1),0)*H5/1000,0),""))</f>
        <v>0</v>
      </c>
      <c r="I131" s="76">
        <f>IF(ptc_fed_amount="n/a",'Inputs and Outputs'!I145*I5,IF(ISNUMBER(outYear),IF(outYear&lt;=ptc_fed_term,ROUND(ptc_fed_amount*1000*(1+ptc_fed_escal/100)^(outYear-1),0)*I5/1000,0),""))</f>
        <v>0</v>
      </c>
      <c r="J131" s="76">
        <f>IF(ptc_fed_amount="n/a",'Inputs and Outputs'!J145*J5,IF(ISNUMBER(outYear),IF(outYear&lt;=ptc_fed_term,ROUND(ptc_fed_amount*1000*(1+ptc_fed_escal/100)^(outYear-1),0)*J5/1000,0),""))</f>
        <v>0</v>
      </c>
      <c r="K131" s="76">
        <f>IF(ptc_fed_amount="n/a",'Inputs and Outputs'!K145*K5,IF(ISNUMBER(outYear),IF(outYear&lt;=ptc_fed_term,ROUND(ptc_fed_amount*1000*(1+ptc_fed_escal/100)^(outYear-1),0)*K5/1000,0),""))</f>
        <v>0</v>
      </c>
      <c r="L131" s="76">
        <f>IF(ptc_fed_amount="n/a",'Inputs and Outputs'!L145*L5,IF(ISNUMBER(outYear),IF(outYear&lt;=ptc_fed_term,ROUND(ptc_fed_amount*1000*(1+ptc_fed_escal/100)^(outYear-1),0)*L5/1000,0),""))</f>
        <v>0</v>
      </c>
      <c r="M131" s="76">
        <f>IF(ptc_fed_amount="n/a",'Inputs and Outputs'!M145*M5,IF(ISNUMBER(outYear),IF(outYear&lt;=ptc_fed_term,ROUND(ptc_fed_amount*1000*(1+ptc_fed_escal/100)^(outYear-1),0)*M5/1000,0),""))</f>
        <v>0</v>
      </c>
      <c r="N131" s="76">
        <f>IF(ptc_fed_amount="n/a",'Inputs and Outputs'!N145*N5,IF(ISNUMBER(outYear),IF(outYear&lt;=ptc_fed_term,ROUND(ptc_fed_amount*1000*(1+ptc_fed_escal/100)^(outYear-1),0)*N5/1000,0),""))</f>
        <v>0</v>
      </c>
      <c r="O131" s="76">
        <f>IF(ptc_fed_amount="n/a",'Inputs and Outputs'!O145*O5,IF(ISNUMBER(outYear),IF(outYear&lt;=ptc_fed_term,ROUND(ptc_fed_amount*1000*(1+ptc_fed_escal/100)^(outYear-1),0)*O5/1000,0),""))</f>
        <v>0</v>
      </c>
      <c r="P131" s="76">
        <f>IF(ptc_fed_amount="n/a",'Inputs and Outputs'!P145*P5,IF(ISNUMBER(outYear),IF(outYear&lt;=ptc_fed_term,ROUND(ptc_fed_amount*1000*(1+ptc_fed_escal/100)^(outYear-1),0)*P5/1000,0),""))</f>
        <v>0</v>
      </c>
      <c r="Q131" s="76">
        <f>IF(ptc_fed_amount="n/a",'Inputs and Outputs'!Q145*Q5,IF(ISNUMBER(outYear),IF(outYear&lt;=ptc_fed_term,ROUND(ptc_fed_amount*1000*(1+ptc_fed_escal/100)^(outYear-1),0)*Q5/1000,0),""))</f>
        <v>0</v>
      </c>
      <c r="R131" s="76">
        <f>IF(ptc_fed_amount="n/a",'Inputs and Outputs'!R145*R5,IF(ISNUMBER(outYear),IF(outYear&lt;=ptc_fed_term,ROUND(ptc_fed_amount*1000*(1+ptc_fed_escal/100)^(outYear-1),0)*R5/1000,0),""))</f>
        <v>0</v>
      </c>
      <c r="S131" s="76">
        <f>IF(ptc_fed_amount="n/a",'Inputs and Outputs'!S145*S5,IF(ISNUMBER(outYear),IF(outYear&lt;=ptc_fed_term,ROUND(ptc_fed_amount*1000*(1+ptc_fed_escal/100)^(outYear-1),0)*S5/1000,0),""))</f>
        <v>0</v>
      </c>
      <c r="T131" s="76">
        <f>IF(ptc_fed_amount="n/a",'Inputs and Outputs'!T145*T5,IF(ISNUMBER(outYear),IF(outYear&lt;=ptc_fed_term,ROUND(ptc_fed_amount*1000*(1+ptc_fed_escal/100)^(outYear-1),0)*T5/1000,0),""))</f>
        <v>0</v>
      </c>
      <c r="U131" s="76">
        <f>IF(ptc_fed_amount="n/a",'Inputs and Outputs'!U145*U5,IF(ISNUMBER(outYear),IF(outYear&lt;=ptc_fed_term,ROUND(ptc_fed_amount*1000*(1+ptc_fed_escal/100)^(outYear-1),0)*U5/1000,0),""))</f>
        <v>0</v>
      </c>
      <c r="V131" s="76">
        <f>IF(ptc_fed_amount="n/a",'Inputs and Outputs'!V145*V5,IF(ISNUMBER(outYear),IF(outYear&lt;=ptc_fed_term,ROUND(ptc_fed_amount*1000*(1+ptc_fed_escal/100)^(outYear-1),0)*V5/1000,0),""))</f>
        <v>0</v>
      </c>
      <c r="W131" s="76">
        <f>IF(ptc_fed_amount="n/a",'Inputs and Outputs'!W145*W5,IF(ISNUMBER(outYear),IF(outYear&lt;=ptc_fed_term,ROUND(ptc_fed_amount*1000*(1+ptc_fed_escal/100)^(outYear-1),0)*W5/1000,0),""))</f>
        <v>0</v>
      </c>
      <c r="X131" s="76">
        <f>IF(ptc_fed_amount="n/a",'Inputs and Outputs'!X145*X5,IF(ISNUMBER(outYear),IF(outYear&lt;=ptc_fed_term,ROUND(ptc_fed_amount*1000*(1+ptc_fed_escal/100)^(outYear-1),0)*X5/1000,0),""))</f>
        <v>0</v>
      </c>
      <c r="Y131" s="76">
        <f>IF(ptc_fed_amount="n/a",'Inputs and Outputs'!Y145*Y5,IF(ISNUMBER(outYear),IF(outYear&lt;=ptc_fed_term,ROUND(ptc_fed_amount*1000*(1+ptc_fed_escal/100)^(outYear-1),0)*Y5/1000,0),""))</f>
        <v>0</v>
      </c>
      <c r="Z131" s="76">
        <f>IF(ptc_fed_amount="n/a",'Inputs and Outputs'!Z145*Z5,IF(ISNUMBER(outYear),IF(outYear&lt;=ptc_fed_term,ROUND(ptc_fed_amount*1000*(1+ptc_fed_escal/100)^(outYear-1),0)*Z5/1000,0),""))</f>
        <v>0</v>
      </c>
      <c r="AA131" s="76">
        <f>IF(ptc_fed_amount="n/a",'Inputs and Outputs'!AA145*AA5,IF(ISNUMBER(outYear),IF(outYear&lt;=ptc_fed_term,ROUND(ptc_fed_amount*1000*(1+ptc_fed_escal/100)^(outYear-1),0)*AA5/1000,0),""))</f>
        <v>0</v>
      </c>
      <c r="AB131" s="76">
        <f>IF(ptc_fed_amount="n/a",'Inputs and Outputs'!AB145*AB5,IF(ISNUMBER(outYear),IF(outYear&lt;=ptc_fed_term,ROUND(ptc_fed_amount*1000*(1+ptc_fed_escal/100)^(outYear-1),0)*AB5/1000,0),""))</f>
        <v>0</v>
      </c>
      <c r="AC131" s="76">
        <f>IF(ptc_fed_amount="n/a",'Inputs and Outputs'!AC145*AC5,IF(ISNUMBER(outYear),IF(outYear&lt;=ptc_fed_term,ROUND(ptc_fed_amount*1000*(1+ptc_fed_escal/100)^(outYear-1),0)*AC5/1000,0),""))</f>
        <v>0</v>
      </c>
      <c r="AD131" s="76">
        <f>IF(ptc_fed_amount="n/a",'Inputs and Outputs'!AD145*AD5,IF(ISNUMBER(outYear),IF(outYear&lt;=ptc_fed_term,ROUND(ptc_fed_amount*1000*(1+ptc_fed_escal/100)^(outYear-1),0)*AD5/1000,0),""))</f>
        <v>0</v>
      </c>
      <c r="AE131" s="76">
        <f>IF(ptc_fed_amount="n/a",'Inputs and Outputs'!AE145*AE5,IF(ISNUMBER(outYear),IF(outYear&lt;=ptc_fed_term,ROUND(ptc_fed_amount*1000*(1+ptc_fed_escal/100)^(outYear-1),0)*AE5/1000,0),""))</f>
        <v>0</v>
      </c>
      <c r="AF131" s="76">
        <f>IF(ptc_fed_amount="n/a",'Inputs and Outputs'!AF145*AF5,IF(ISNUMBER(outYear),IF(outYear&lt;=ptc_fed_term,ROUND(ptc_fed_amount*1000*(1+ptc_fed_escal/100)^(outYear-1),0)*AF5/1000,0),""))</f>
        <v>0</v>
      </c>
      <c r="AG131" s="76" t="str">
        <f>IF(ptc_fed_amount="n/a",'Inputs and Outputs'!AG145*AG5,IF(ISNUMBER(outYear),IF(outYear&lt;=ptc_fed_term,ROUND(ptc_fed_amount*1000*(1+ptc_fed_escal/100)^(outYear-1),0)*AG5/1000,0),""))</f>
        <v/>
      </c>
      <c r="AH131" s="76" t="str">
        <f>IF(ptc_fed_amount="n/a",'Inputs and Outputs'!AH145*AH5,IF(ISNUMBER(outYear),IF(outYear&lt;=ptc_fed_term,ROUND(ptc_fed_amount*1000*(1+ptc_fed_escal/100)^(outYear-1),0)*AH5/1000,0),""))</f>
        <v/>
      </c>
      <c r="AI131" s="76" t="str">
        <f>IF(ptc_fed_amount="n/a",'Inputs and Outputs'!AI145*AI5,IF(ISNUMBER(outYear),IF(outYear&lt;=ptc_fed_term,ROUND(ptc_fed_amount*1000*(1+ptc_fed_escal/100)^(outYear-1),0)*AI5/1000,0),""))</f>
        <v/>
      </c>
      <c r="AJ131" s="76" t="str">
        <f>IF(ptc_fed_amount="n/a",'Inputs and Outputs'!AJ145*AJ5,IF(ISNUMBER(outYear),IF(outYear&lt;=ptc_fed_term,ROUND(ptc_fed_amount*1000*(1+ptc_fed_escal/100)^(outYear-1),0)*AJ5/1000,0),""))</f>
        <v/>
      </c>
      <c r="AK131" s="76" t="str">
        <f>IF(ptc_fed_amount="n/a",'Inputs and Outputs'!AK145*AK5,IF(ISNUMBER(outYear),IF(outYear&lt;=ptc_fed_term,ROUND(ptc_fed_amount*1000*(1+ptc_fed_escal/100)^(outYear-1),0)*AK5/1000,0),""))</f>
        <v/>
      </c>
      <c r="AL131" s="76" t="str">
        <f>IF(ptc_fed_amount="n/a",'Inputs and Outputs'!AL145*AL5,IF(ISNUMBER(outYear),IF(outYear&lt;=ptc_fed_term,ROUND(ptc_fed_amount*1000*(1+ptc_fed_escal/100)^(outYear-1),0)*AL5/1000,0),""))</f>
        <v/>
      </c>
      <c r="AM131" s="76" t="str">
        <f>IF(ptc_fed_amount="n/a",'Inputs and Outputs'!AM145*AM5,IF(ISNUMBER(outYear),IF(outYear&lt;=ptc_fed_term,ROUND(ptc_fed_amount*1000*(1+ptc_fed_escal/100)^(outYear-1),0)*AM5/1000,0),""))</f>
        <v/>
      </c>
      <c r="AN131" s="76" t="str">
        <f>IF(ptc_fed_amount="n/a",'Inputs and Outputs'!AN145*AN5,IF(ISNUMBER(outYear),IF(outYear&lt;=ptc_fed_term,ROUND(ptc_fed_amount*1000*(1+ptc_fed_escal/100)^(outYear-1),0)*AN5/1000,0),""))</f>
        <v/>
      </c>
      <c r="AO131" s="76" t="str">
        <f>IF(ptc_fed_amount="n/a",'Inputs and Outputs'!AO145*AO5,IF(ISNUMBER(outYear),IF(outYear&lt;=ptc_fed_term,ROUND(ptc_fed_amount*1000*(1+ptc_fed_escal/100)^(outYear-1),0)*AO5/1000,0),""))</f>
        <v/>
      </c>
      <c r="AP131" s="76" t="str">
        <f>IF(ptc_fed_amount="n/a",'Inputs and Outputs'!AP145*AP5,IF(ISNUMBER(outYear),IF(outYear&lt;=ptc_fed_term,ROUND(ptc_fed_amount*1000*(1+ptc_fed_escal/100)^(outYear-1),0)*AP5/1000,0),""))</f>
        <v/>
      </c>
      <c r="AQ131" s="76" t="str">
        <f>IF(ptc_fed_amount="n/a",'Inputs and Outputs'!AQ145*AQ5,IF(ISNUMBER(outYear),IF(outYear&lt;=ptc_fed_term,ROUND(ptc_fed_amount*1000*(1+ptc_fed_escal/100)^(outYear-1),0)*AQ5/1000,0),""))</f>
        <v/>
      </c>
      <c r="AR131" s="76" t="str">
        <f>IF(ptc_fed_amount="n/a",'Inputs and Outputs'!AR145*AR5,IF(ISNUMBER(outYear),IF(outYear&lt;=ptc_fed_term,ROUND(ptc_fed_amount*1000*(1+ptc_fed_escal/100)^(outYear-1),0)*AR5/1000,0),""))</f>
        <v/>
      </c>
      <c r="AS131" s="76" t="str">
        <f>IF(ptc_fed_amount="n/a",'Inputs and Outputs'!AS145*AS5,IF(ISNUMBER(outYear),IF(outYear&lt;=ptc_fed_term,ROUND(ptc_fed_amount*1000*(1+ptc_fed_escal/100)^(outYear-1),0)*AS5/1000,0),""))</f>
        <v/>
      </c>
      <c r="AT131" s="76" t="str">
        <f>IF(ptc_fed_amount="n/a",'Inputs and Outputs'!AT145*AT5,IF(ISNUMBER(outYear),IF(outYear&lt;=ptc_fed_term,ROUND(ptc_fed_amount*1000*(1+ptc_fed_escal/100)^(outYear-1),0)*AT5/1000,0),""))</f>
        <v/>
      </c>
      <c r="AU131" s="76" t="str">
        <f>IF(ptc_fed_amount="n/a",'Inputs and Outputs'!AU145*AU5,IF(ISNUMBER(outYear),IF(outYear&lt;=ptc_fed_term,ROUND(ptc_fed_amount*1000*(1+ptc_fed_escal/100)^(outYear-1),0)*AU5/1000,0),""))</f>
        <v/>
      </c>
      <c r="AV131" s="76" t="str">
        <f>IF(ptc_fed_amount="n/a",'Inputs and Outputs'!AV145*AV5,IF(ISNUMBER(outYear),IF(outYear&lt;=ptc_fed_term,ROUND(ptc_fed_amount*1000*(1+ptc_fed_escal/100)^(outYear-1),0)*AV5/1000,0),""))</f>
        <v/>
      </c>
      <c r="AW131" s="76" t="str">
        <f>IF(ptc_fed_amount="n/a",'Inputs and Outputs'!AW145*AW5,IF(ISNUMBER(outYear),IF(outYear&lt;=ptc_fed_term,ROUND(ptc_fed_amount*1000*(1+ptc_fed_escal/100)^(outYear-1),0)*AW5/1000,0),""))</f>
        <v/>
      </c>
      <c r="AX131" s="76" t="str">
        <f>IF(ptc_fed_amount="n/a",'Inputs and Outputs'!AX145*AX5,IF(ISNUMBER(outYear),IF(outYear&lt;=ptc_fed_term,ROUND(ptc_fed_amount*1000*(1+ptc_fed_escal/100)^(outYear-1),0)*AX5/1000,0),""))</f>
        <v/>
      </c>
      <c r="AY131" s="76" t="str">
        <f>IF(ptc_fed_amount="n/a",'Inputs and Outputs'!AY145*AY5,IF(ISNUMBER(outYear),IF(outYear&lt;=ptc_fed_term,ROUND(ptc_fed_amount*1000*(1+ptc_fed_escal/100)^(outYear-1),0)*AY5/1000,0),""))</f>
        <v/>
      </c>
      <c r="AZ131" s="76" t="str">
        <f>IF(ptc_fed_amount="n/a",'Inputs and Outputs'!AZ145*AZ5,IF(ISNUMBER(outYear),IF(outYear&lt;=ptc_fed_term,ROUND(ptc_fed_amount*1000*(1+ptc_fed_escal/100)^(outYear-1),0)*AZ5/1000,0),""))</f>
        <v/>
      </c>
      <c r="BA131" s="76" t="str">
        <f>IF(ptc_fed_amount="n/a",'Inputs and Outputs'!BA145*BA5,IF(ISNUMBER(outYear),IF(outYear&lt;=ptc_fed_term,ROUND(ptc_fed_amount*1000*(1+ptc_fed_escal/100)^(outYear-1),0)*BA5/1000,0),""))</f>
        <v/>
      </c>
      <c r="BB131" s="76" t="str">
        <f>IF(ptc_fed_amount="n/a",'Inputs and Outputs'!BB145*BB5,IF(ISNUMBER(outYear),IF(outYear&lt;=ptc_fed_term,ROUND(ptc_fed_amount*1000*(1+ptc_fed_escal/100)^(outYear-1),0)*BB5/1000,0),""))</f>
        <v/>
      </c>
      <c r="BC131" s="76" t="str">
        <f>IF(ptc_fed_amount="n/a",'Inputs and Outputs'!BC145*BC5,IF(ISNUMBER(outYear),IF(outYear&lt;=ptc_fed_term,ROUND(ptc_fed_amount*1000*(1+ptc_fed_escal/100)^(outYear-1),0)*BC5/1000,0),""))</f>
        <v/>
      </c>
      <c r="BD131" s="76" t="str">
        <f>IF(ptc_fed_amount="n/a",'Inputs and Outputs'!BD145*BD5,IF(ISNUMBER(outYear),IF(outYear&lt;=ptc_fed_term,ROUND(ptc_fed_amount*1000*(1+ptc_fed_escal/100)^(outYear-1),0)*BD5/1000,0),""))</f>
        <v/>
      </c>
      <c r="BE131" s="76" t="str">
        <f>IF(ptc_fed_amount="n/a",'Inputs and Outputs'!BE145*BE5,IF(ISNUMBER(outYear),IF(outYear&lt;=ptc_fed_term,ROUND(ptc_fed_amount*1000*(1+ptc_fed_escal/100)^(outYear-1),0)*BE5/1000,0),""))</f>
        <v/>
      </c>
      <c r="BF131" s="76" t="str">
        <f>IF(ptc_fed_amount="n/a",'Inputs and Outputs'!BF145*BF5,IF(ISNUMBER(outYear),IF(outYear&lt;=ptc_fed_term,ROUND(ptc_fed_amount*1000*(1+ptc_fed_escal/100)^(outYear-1),0)*BF5/1000,0),""))</f>
        <v/>
      </c>
      <c r="BG131" s="76" t="str">
        <f>IF(ptc_fed_amount="n/a",'Inputs and Outputs'!BG145*BG5,IF(ISNUMBER(outYear),IF(outYear&lt;=ptc_fed_term,ROUND(ptc_fed_amount*1000*(1+ptc_fed_escal/100)^(outYear-1),0)*BG5/1000,0),""))</f>
        <v/>
      </c>
      <c r="BH131" s="76" t="str">
        <f>IF(ptc_fed_amount="n/a",'Inputs and Outputs'!BH145*BH5,IF(ISNUMBER(outYear),IF(outYear&lt;=ptc_fed_term,ROUND(ptc_fed_amount*1000*(1+ptc_fed_escal/100)^(outYear-1),0)*BH5/1000,0),""))</f>
        <v/>
      </c>
      <c r="BI131" s="76" t="str">
        <f>IF(ptc_fed_amount="n/a",'Inputs and Outputs'!BI145*BI5,IF(ISNUMBER(outYear),IF(outYear&lt;=ptc_fed_term,ROUND(ptc_fed_amount*1000*(1+ptc_fed_escal/100)^(outYear-1),0)*BI5/1000,0),""))</f>
        <v/>
      </c>
      <c r="BJ131" s="76" t="str">
        <f>IF(ptc_fed_amount="n/a",'Inputs and Outputs'!BJ145*BJ5,IF(ISNUMBER(outYear),IF(outYear&lt;=ptc_fed_term,ROUND(ptc_fed_amount*1000*(1+ptc_fed_escal/100)^(outYear-1),0)*BJ5/1000,0),""))</f>
        <v/>
      </c>
      <c r="BK131" s="76" t="str">
        <f>IF(ptc_fed_amount="n/a",'Inputs and Outputs'!BK145*BK5,IF(ISNUMBER(outYear),IF(outYear&lt;=ptc_fed_term,ROUND(ptc_fed_amount*1000*(1+ptc_fed_escal/100)^(outYear-1),0)*BK5/1000,0),""))</f>
        <v/>
      </c>
      <c r="BL131" s="76" t="str">
        <f>IF(ptc_fed_amount="n/a",'Inputs and Outputs'!BL145*BL5,IF(ISNUMBER(outYear),IF(outYear&lt;=ptc_fed_term,ROUND(ptc_fed_amount*1000*(1+ptc_fed_escal/100)^(outYear-1),0)*BL5/1000,0),""))</f>
        <v/>
      </c>
      <c r="BM131" s="76" t="str">
        <f>IF(ptc_fed_amount="n/a",'Inputs and Outputs'!BM145*BM5,IF(ISNUMBER(outYear),IF(outYear&lt;=ptc_fed_term,ROUND(ptc_fed_amount*1000*(1+ptc_fed_escal/100)^(outYear-1),0)*BM5/1000,0),""))</f>
        <v/>
      </c>
      <c r="BN131" s="76" t="str">
        <f>IF(ptc_fed_amount="n/a",'Inputs and Outputs'!BN145*BN5,IF(ISNUMBER(outYear),IF(outYear&lt;=ptc_fed_term,ROUND(ptc_fed_amount*1000*(1+ptc_fed_escal/100)^(outYear-1),0)*BN5/1000,0),""))</f>
        <v/>
      </c>
      <c r="BO131" s="76" t="str">
        <f>IF(ptc_fed_amount="n/a",'Inputs and Outputs'!BO145*BO5,IF(ISNUMBER(outYear),IF(outYear&lt;=ptc_fed_term,ROUND(ptc_fed_amount*1000*(1+ptc_fed_escal/100)^(outYear-1),0)*BO5/1000,0),""))</f>
        <v/>
      </c>
      <c r="BP131" s="76" t="str">
        <f>IF(ptc_fed_amount="n/a",'Inputs and Outputs'!BP145*BP5,IF(ISNUMBER(outYear),IF(outYear&lt;=ptc_fed_term,ROUND(ptc_fed_amount*1000*(1+ptc_fed_escal/100)^(outYear-1),0)*BP5/1000,0),""))</f>
        <v/>
      </c>
      <c r="BQ131" s="76" t="str">
        <f>IF(ptc_fed_amount="n/a",'Inputs and Outputs'!BQ145*BQ5,IF(ISNUMBER(outYear),IF(outYear&lt;=ptc_fed_term,ROUND(ptc_fed_amount*1000*(1+ptc_fed_escal/100)^(outYear-1),0)*BQ5/1000,0),""))</f>
        <v/>
      </c>
      <c r="BR131" s="76" t="str">
        <f>IF(ptc_fed_amount="n/a",'Inputs and Outputs'!BR145*BR5,IF(ISNUMBER(outYear),IF(outYear&lt;=ptc_fed_term,ROUND(ptc_fed_amount*1000*(1+ptc_fed_escal/100)^(outYear-1),0)*BR5/1000,0),""))</f>
        <v/>
      </c>
      <c r="BS131" s="76" t="str">
        <f>IF(ptc_fed_amount="n/a",'Inputs and Outputs'!BS145*BS5,IF(ISNUMBER(outYear),IF(outYear&lt;=ptc_fed_term,ROUND(ptc_fed_amount*1000*(1+ptc_fed_escal/100)^(outYear-1),0)*BS5/1000,0),""))</f>
        <v/>
      </c>
      <c r="BT131" s="76" t="str">
        <f>IF(ptc_fed_amount="n/a",'Inputs and Outputs'!BT145*BT5,IF(ISNUMBER(outYear),IF(outYear&lt;=ptc_fed_term,ROUND(ptc_fed_amount*1000*(1+ptc_fed_escal/100)^(outYear-1),0)*BT5/1000,0),""))</f>
        <v/>
      </c>
      <c r="BU131" s="76" t="str">
        <f>IF(ptc_fed_amount="n/a",'Inputs and Outputs'!BU145*BU5,IF(ISNUMBER(outYear),IF(outYear&lt;=ptc_fed_term,ROUND(ptc_fed_amount*1000*(1+ptc_fed_escal/100)^(outYear-1),0)*BU5/1000,0),""))</f>
        <v/>
      </c>
      <c r="BV131" s="76" t="str">
        <f>IF(ptc_fed_amount="n/a",'Inputs and Outputs'!BV145*BV5,IF(ISNUMBER(outYear),IF(outYear&lt;=ptc_fed_term,ROUND(ptc_fed_amount*1000*(1+ptc_fed_escal/100)^(outYear-1),0)*BV5/1000,0),""))</f>
        <v/>
      </c>
      <c r="BW131" s="76" t="str">
        <f>IF(ptc_fed_amount="n/a",'Inputs and Outputs'!BW145*BW5,IF(ISNUMBER(outYear),IF(outYear&lt;=ptc_fed_term,ROUND(ptc_fed_amount*1000*(1+ptc_fed_escal/100)^(outYear-1),0)*BW5/1000,0),""))</f>
        <v/>
      </c>
      <c r="BX131" s="76" t="str">
        <f>IF(ptc_fed_amount="n/a",'Inputs and Outputs'!BX145*BX5,IF(ISNUMBER(outYear),IF(outYear&lt;=ptc_fed_term,ROUND(ptc_fed_amount*1000*(1+ptc_fed_escal/100)^(outYear-1),0)*BX5/1000,0),""))</f>
        <v/>
      </c>
      <c r="BY131" s="76" t="str">
        <f>IF(ptc_fed_amount="n/a",'Inputs and Outputs'!BY145*BY5,IF(ISNUMBER(outYear),IF(outYear&lt;=ptc_fed_term,ROUND(ptc_fed_amount*1000*(1+ptc_fed_escal/100)^(outYear-1),0)*BY5/1000,0),""))</f>
        <v/>
      </c>
      <c r="BZ131" s="76" t="str">
        <f>IF(ptc_fed_amount="n/a",'Inputs and Outputs'!BZ145*BZ5,IF(ISNUMBER(outYear),IF(outYear&lt;=ptc_fed_term,ROUND(ptc_fed_amount*1000*(1+ptc_fed_escal/100)^(outYear-1),0)*BZ5/1000,0),""))</f>
        <v/>
      </c>
      <c r="CA131" s="76" t="str">
        <f>IF(ptc_fed_amount="n/a",'Inputs and Outputs'!CA145*CA5,IF(ISNUMBER(outYear),IF(outYear&lt;=ptc_fed_term,ROUND(ptc_fed_amount*1000*(1+ptc_fed_escal/100)^(outYear-1),0)*CA5/1000,0),""))</f>
        <v/>
      </c>
      <c r="CB131" s="76" t="str">
        <f>IF(ptc_fed_amount="n/a",'Inputs and Outputs'!CB145*CB5,IF(ISNUMBER(outYear),IF(outYear&lt;=ptc_fed_term,ROUND(ptc_fed_amount*1000*(1+ptc_fed_escal/100)^(outYear-1),0)*CB5/1000,0),""))</f>
        <v/>
      </c>
      <c r="CC131" s="76" t="str">
        <f>IF(ptc_fed_amount="n/a",'Inputs and Outputs'!CC145*CC5,IF(ISNUMBER(outYear),IF(outYear&lt;=ptc_fed_term,ROUND(ptc_fed_amount*1000*(1+ptc_fed_escal/100)^(outYear-1),0)*CC5/1000,0),""))</f>
        <v/>
      </c>
      <c r="CD131" s="76" t="str">
        <f>IF(ptc_fed_amount="n/a",'Inputs and Outputs'!CD145*CD5,IF(ISNUMBER(outYear),IF(outYear&lt;=ptc_fed_term,ROUND(ptc_fed_amount*1000*(1+ptc_fed_escal/100)^(outYear-1),0)*CD5/1000,0),""))</f>
        <v/>
      </c>
      <c r="CE131" s="76" t="str">
        <f>IF(ptc_fed_amount="n/a",'Inputs and Outputs'!CE145*CE5,IF(ISNUMBER(outYear),IF(outYear&lt;=ptc_fed_term,ROUND(ptc_fed_amount*1000*(1+ptc_fed_escal/100)^(outYear-1),0)*CE5/1000,0),""))</f>
        <v/>
      </c>
      <c r="CF131" s="76" t="str">
        <f>IF(ptc_fed_amount="n/a",'Inputs and Outputs'!CF145*CF5,IF(ISNUMBER(outYear),IF(outYear&lt;=ptc_fed_term,ROUND(ptc_fed_amount*1000*(1+ptc_fed_escal/100)^(outYear-1),0)*CF5/1000,0),""))</f>
        <v/>
      </c>
      <c r="CG131" s="76" t="str">
        <f>IF(ptc_fed_amount="n/a",'Inputs and Outputs'!CG145*CG5,IF(ISNUMBER(outYear),IF(outYear&lt;=ptc_fed_term,ROUND(ptc_fed_amount*1000*(1+ptc_fed_escal/100)^(outYear-1),0)*CG5/1000,0),""))</f>
        <v/>
      </c>
      <c r="CH131" s="76" t="str">
        <f>IF(ptc_fed_amount="n/a",'Inputs and Outputs'!CH145*CH5,IF(ISNUMBER(outYear),IF(outYear&lt;=ptc_fed_term,ROUND(ptc_fed_amount*1000*(1+ptc_fed_escal/100)^(outYear-1),0)*CH5/1000,0),""))</f>
        <v/>
      </c>
      <c r="CI131" s="76" t="str">
        <f>IF(ptc_fed_amount="n/a",'Inputs and Outputs'!CI145*CI5,IF(ISNUMBER(outYear),IF(outYear&lt;=ptc_fed_term,ROUND(ptc_fed_amount*1000*(1+ptc_fed_escal/100)^(outYear-1),0)*CI5/1000,0),""))</f>
        <v/>
      </c>
      <c r="CJ131" s="76" t="str">
        <f>IF(ptc_fed_amount="n/a",'Inputs and Outputs'!CJ145*CJ5,IF(ISNUMBER(outYear),IF(outYear&lt;=ptc_fed_term,ROUND(ptc_fed_amount*1000*(1+ptc_fed_escal/100)^(outYear-1),0)*CJ5/1000,0),""))</f>
        <v/>
      </c>
      <c r="CK131" s="76" t="str">
        <f>IF(ptc_fed_amount="n/a",'Inputs and Outputs'!CK145*CK5,IF(ISNUMBER(outYear),IF(outYear&lt;=ptc_fed_term,ROUND(ptc_fed_amount*1000*(1+ptc_fed_escal/100)^(outYear-1),0)*CK5/1000,0),""))</f>
        <v/>
      </c>
      <c r="CL131" s="76" t="str">
        <f>IF(ptc_fed_amount="n/a",'Inputs and Outputs'!CL145*CL5,IF(ISNUMBER(outYear),IF(outYear&lt;=ptc_fed_term,ROUND(ptc_fed_amount*1000*(1+ptc_fed_escal/100)^(outYear-1),0)*CL5/1000,0),""))</f>
        <v/>
      </c>
      <c r="CM131" s="76" t="str">
        <f>IF(ptc_fed_amount="n/a",'Inputs and Outputs'!CM145*CM5,IF(ISNUMBER(outYear),IF(outYear&lt;=ptc_fed_term,ROUND(ptc_fed_amount*1000*(1+ptc_fed_escal/100)^(outYear-1),0)*CM5/1000,0),""))</f>
        <v/>
      </c>
      <c r="CN131" s="76" t="str">
        <f>IF(ptc_fed_amount="n/a",'Inputs and Outputs'!CN145*CN5,IF(ISNUMBER(outYear),IF(outYear&lt;=ptc_fed_term,ROUND(ptc_fed_amount*1000*(1+ptc_fed_escal/100)^(outYear-1),0)*CN5/1000,0),""))</f>
        <v/>
      </c>
      <c r="CO131" s="76" t="str">
        <f>IF(ptc_fed_amount="n/a",'Inputs and Outputs'!CO145*CO5,IF(ISNUMBER(outYear),IF(outYear&lt;=ptc_fed_term,ROUND(ptc_fed_amount*1000*(1+ptc_fed_escal/100)^(outYear-1),0)*CO5/1000,0),""))</f>
        <v/>
      </c>
      <c r="CP131" s="76" t="str">
        <f>IF(ptc_fed_amount="n/a",'Inputs and Outputs'!CP145*CP5,IF(ISNUMBER(outYear),IF(outYear&lt;=ptc_fed_term,ROUND(ptc_fed_amount*1000*(1+ptc_fed_escal/100)^(outYear-1),0)*CP5/1000,0),""))</f>
        <v/>
      </c>
      <c r="CQ131" s="76" t="str">
        <f>IF(ptc_fed_amount="n/a",'Inputs and Outputs'!CQ145*CQ5,IF(ISNUMBER(outYear),IF(outYear&lt;=ptc_fed_term,ROUND(ptc_fed_amount*1000*(1+ptc_fed_escal/100)^(outYear-1),0)*CQ5/1000,0),""))</f>
        <v/>
      </c>
      <c r="CR131" s="76" t="str">
        <f>IF(ptc_fed_amount="n/a",'Inputs and Outputs'!CR145*CR5,IF(ISNUMBER(outYear),IF(outYear&lt;=ptc_fed_term,ROUND(ptc_fed_amount*1000*(1+ptc_fed_escal/100)^(outYear-1),0)*CR5/1000,0),""))</f>
        <v/>
      </c>
      <c r="CS131" s="76" t="str">
        <f>IF(ptc_fed_amount="n/a",'Inputs and Outputs'!CS145*CS5,IF(ISNUMBER(outYear),IF(outYear&lt;=ptc_fed_term,ROUND(ptc_fed_amount*1000*(1+ptc_fed_escal/100)^(outYear-1),0)*CS5/1000,0),""))</f>
        <v/>
      </c>
      <c r="CT131" s="76" t="str">
        <f>IF(ptc_fed_amount="n/a",'Inputs and Outputs'!CT145*CT5,IF(ISNUMBER(outYear),IF(outYear&lt;=ptc_fed_term,ROUND(ptc_fed_amount*1000*(1+ptc_fed_escal/100)^(outYear-1),0)*CT5/1000,0),""))</f>
        <v/>
      </c>
      <c r="CU131" s="76" t="str">
        <f>IF(ptc_fed_amount="n/a",'Inputs and Outputs'!CU145*CU5,IF(ISNUMBER(outYear),IF(outYear&lt;=ptc_fed_term,ROUND(ptc_fed_amount*1000*(1+ptc_fed_escal/100)^(outYear-1),0)*CU5/1000,0),""))</f>
        <v/>
      </c>
      <c r="CV131" s="76" t="str">
        <f>IF(ptc_fed_amount="n/a",'Inputs and Outputs'!CV145*CV5,IF(ISNUMBER(outYear),IF(outYear&lt;=ptc_fed_term,ROUND(ptc_fed_amount*1000*(1+ptc_fed_escal/100)^(outYear-1),0)*CV5/1000,0),""))</f>
        <v/>
      </c>
      <c r="CW131" s="76" t="str">
        <f>IF(ptc_fed_amount="n/a",'Inputs and Outputs'!CW145*CW5,IF(ISNUMBER(outYear),IF(outYear&lt;=ptc_fed_term,ROUND(ptc_fed_amount*1000*(1+ptc_fed_escal/100)^(outYear-1),0)*CW5/1000,0),""))</f>
        <v/>
      </c>
      <c r="CX131" s="76" t="str">
        <f>IF(ptc_fed_amount="n/a",'Inputs and Outputs'!CX145*CX5,IF(ISNUMBER(outYear),IF(outYear&lt;=ptc_fed_term,ROUND(ptc_fed_amount*1000*(1+ptc_fed_escal/100)^(outYear-1),0)*CX5/1000,0),""))</f>
        <v/>
      </c>
    </row>
    <row r="132" spans="1:102" x14ac:dyDescent="0.25">
      <c r="A132" s="55" t="s">
        <v>228</v>
      </c>
      <c r="B132" s="5"/>
      <c r="C132" s="76">
        <f>C$98</f>
        <v>6596100</v>
      </c>
      <c r="D132" s="76">
        <f t="shared" ref="D132:BO132" si="381">D$98</f>
        <v>0</v>
      </c>
      <c r="E132" s="76">
        <f t="shared" si="381"/>
        <v>0</v>
      </c>
      <c r="F132" s="76">
        <f t="shared" si="381"/>
        <v>0</v>
      </c>
      <c r="G132" s="76">
        <f t="shared" si="381"/>
        <v>0</v>
      </c>
      <c r="H132" s="76">
        <f t="shared" si="381"/>
        <v>0</v>
      </c>
      <c r="I132" s="76">
        <f t="shared" si="381"/>
        <v>0</v>
      </c>
      <c r="J132" s="76">
        <f t="shared" si="381"/>
        <v>0</v>
      </c>
      <c r="K132" s="76">
        <f t="shared" si="381"/>
        <v>0</v>
      </c>
      <c r="L132" s="76">
        <f t="shared" si="381"/>
        <v>0</v>
      </c>
      <c r="M132" s="76">
        <f t="shared" si="381"/>
        <v>0</v>
      </c>
      <c r="N132" s="76">
        <f t="shared" si="381"/>
        <v>0</v>
      </c>
      <c r="O132" s="76">
        <f t="shared" si="381"/>
        <v>0</v>
      </c>
      <c r="P132" s="76">
        <f t="shared" si="381"/>
        <v>0</v>
      </c>
      <c r="Q132" s="76">
        <f t="shared" si="381"/>
        <v>0</v>
      </c>
      <c r="R132" s="76">
        <f t="shared" si="381"/>
        <v>0</v>
      </c>
      <c r="S132" s="76">
        <f t="shared" si="381"/>
        <v>0</v>
      </c>
      <c r="T132" s="76">
        <f t="shared" si="381"/>
        <v>0</v>
      </c>
      <c r="U132" s="76">
        <f t="shared" si="381"/>
        <v>0</v>
      </c>
      <c r="V132" s="76">
        <f t="shared" si="381"/>
        <v>0</v>
      </c>
      <c r="W132" s="76">
        <f t="shared" si="381"/>
        <v>0</v>
      </c>
      <c r="X132" s="76">
        <f t="shared" si="381"/>
        <v>0</v>
      </c>
      <c r="Y132" s="76">
        <f t="shared" si="381"/>
        <v>0</v>
      </c>
      <c r="Z132" s="76">
        <f t="shared" si="381"/>
        <v>0</v>
      </c>
      <c r="AA132" s="76">
        <f t="shared" si="381"/>
        <v>0</v>
      </c>
      <c r="AB132" s="76">
        <f t="shared" si="381"/>
        <v>0</v>
      </c>
      <c r="AC132" s="76">
        <f t="shared" si="381"/>
        <v>0</v>
      </c>
      <c r="AD132" s="76">
        <f t="shared" si="381"/>
        <v>0</v>
      </c>
      <c r="AE132" s="76">
        <f t="shared" si="381"/>
        <v>0</v>
      </c>
      <c r="AF132" s="76">
        <f t="shared" si="381"/>
        <v>0</v>
      </c>
      <c r="AG132" s="76">
        <f t="shared" si="381"/>
        <v>0</v>
      </c>
      <c r="AH132" s="76">
        <f t="shared" si="381"/>
        <v>0</v>
      </c>
      <c r="AI132" s="76">
        <f t="shared" si="381"/>
        <v>0</v>
      </c>
      <c r="AJ132" s="76">
        <f t="shared" si="381"/>
        <v>0</v>
      </c>
      <c r="AK132" s="76">
        <f t="shared" si="381"/>
        <v>0</v>
      </c>
      <c r="AL132" s="76">
        <f t="shared" si="381"/>
        <v>0</v>
      </c>
      <c r="AM132" s="76">
        <f t="shared" si="381"/>
        <v>0</v>
      </c>
      <c r="AN132" s="76">
        <f t="shared" si="381"/>
        <v>0</v>
      </c>
      <c r="AO132" s="76">
        <f t="shared" si="381"/>
        <v>0</v>
      </c>
      <c r="AP132" s="76">
        <f t="shared" si="381"/>
        <v>0</v>
      </c>
      <c r="AQ132" s="76">
        <f t="shared" si="381"/>
        <v>0</v>
      </c>
      <c r="AR132" s="76">
        <f t="shared" si="381"/>
        <v>0</v>
      </c>
      <c r="AS132" s="76">
        <f t="shared" si="381"/>
        <v>0</v>
      </c>
      <c r="AT132" s="76">
        <f t="shared" si="381"/>
        <v>0</v>
      </c>
      <c r="AU132" s="76">
        <f t="shared" si="381"/>
        <v>0</v>
      </c>
      <c r="AV132" s="76">
        <f t="shared" si="381"/>
        <v>0</v>
      </c>
      <c r="AW132" s="76">
        <f t="shared" si="381"/>
        <v>0</v>
      </c>
      <c r="AX132" s="76">
        <f t="shared" si="381"/>
        <v>0</v>
      </c>
      <c r="AY132" s="76">
        <f t="shared" si="381"/>
        <v>0</v>
      </c>
      <c r="AZ132" s="76">
        <f t="shared" si="381"/>
        <v>0</v>
      </c>
      <c r="BA132" s="76">
        <f t="shared" si="381"/>
        <v>0</v>
      </c>
      <c r="BB132" s="76">
        <f t="shared" si="381"/>
        <v>0</v>
      </c>
      <c r="BC132" s="76">
        <f t="shared" si="381"/>
        <v>0</v>
      </c>
      <c r="BD132" s="76">
        <f t="shared" si="381"/>
        <v>0</v>
      </c>
      <c r="BE132" s="76">
        <f t="shared" si="381"/>
        <v>0</v>
      </c>
      <c r="BF132" s="76">
        <f t="shared" si="381"/>
        <v>0</v>
      </c>
      <c r="BG132" s="76">
        <f t="shared" si="381"/>
        <v>0</v>
      </c>
      <c r="BH132" s="76">
        <f t="shared" si="381"/>
        <v>0</v>
      </c>
      <c r="BI132" s="76">
        <f t="shared" si="381"/>
        <v>0</v>
      </c>
      <c r="BJ132" s="76">
        <f t="shared" si="381"/>
        <v>0</v>
      </c>
      <c r="BK132" s="76">
        <f t="shared" si="381"/>
        <v>0</v>
      </c>
      <c r="BL132" s="76">
        <f t="shared" si="381"/>
        <v>0</v>
      </c>
      <c r="BM132" s="76">
        <f t="shared" si="381"/>
        <v>0</v>
      </c>
      <c r="BN132" s="76">
        <f t="shared" si="381"/>
        <v>0</v>
      </c>
      <c r="BO132" s="76">
        <f t="shared" si="381"/>
        <v>0</v>
      </c>
      <c r="BP132" s="76">
        <f t="shared" ref="BP132:CX132" si="382">BP$98</f>
        <v>0</v>
      </c>
      <c r="BQ132" s="76">
        <f t="shared" si="382"/>
        <v>0</v>
      </c>
      <c r="BR132" s="76">
        <f t="shared" si="382"/>
        <v>0</v>
      </c>
      <c r="BS132" s="76">
        <f t="shared" si="382"/>
        <v>0</v>
      </c>
      <c r="BT132" s="76">
        <f t="shared" si="382"/>
        <v>0</v>
      </c>
      <c r="BU132" s="76">
        <f t="shared" si="382"/>
        <v>0</v>
      </c>
      <c r="BV132" s="76">
        <f t="shared" si="382"/>
        <v>0</v>
      </c>
      <c r="BW132" s="76">
        <f t="shared" si="382"/>
        <v>0</v>
      </c>
      <c r="BX132" s="76">
        <f t="shared" si="382"/>
        <v>0</v>
      </c>
      <c r="BY132" s="76">
        <f t="shared" si="382"/>
        <v>0</v>
      </c>
      <c r="BZ132" s="76">
        <f t="shared" si="382"/>
        <v>0</v>
      </c>
      <c r="CA132" s="76">
        <f t="shared" si="382"/>
        <v>0</v>
      </c>
      <c r="CB132" s="76">
        <f t="shared" si="382"/>
        <v>0</v>
      </c>
      <c r="CC132" s="76">
        <f t="shared" si="382"/>
        <v>0</v>
      </c>
      <c r="CD132" s="76">
        <f t="shared" si="382"/>
        <v>0</v>
      </c>
      <c r="CE132" s="76">
        <f t="shared" si="382"/>
        <v>0</v>
      </c>
      <c r="CF132" s="76">
        <f t="shared" si="382"/>
        <v>0</v>
      </c>
      <c r="CG132" s="76">
        <f t="shared" si="382"/>
        <v>0</v>
      </c>
      <c r="CH132" s="76">
        <f t="shared" si="382"/>
        <v>0</v>
      </c>
      <c r="CI132" s="76">
        <f t="shared" si="382"/>
        <v>0</v>
      </c>
      <c r="CJ132" s="76">
        <f t="shared" si="382"/>
        <v>0</v>
      </c>
      <c r="CK132" s="76">
        <f t="shared" si="382"/>
        <v>0</v>
      </c>
      <c r="CL132" s="76">
        <f t="shared" si="382"/>
        <v>0</v>
      </c>
      <c r="CM132" s="76">
        <f t="shared" si="382"/>
        <v>0</v>
      </c>
      <c r="CN132" s="76">
        <f t="shared" si="382"/>
        <v>0</v>
      </c>
      <c r="CO132" s="76">
        <f t="shared" si="382"/>
        <v>0</v>
      </c>
      <c r="CP132" s="76">
        <f t="shared" si="382"/>
        <v>0</v>
      </c>
      <c r="CQ132" s="76">
        <f t="shared" si="382"/>
        <v>0</v>
      </c>
      <c r="CR132" s="76">
        <f t="shared" si="382"/>
        <v>0</v>
      </c>
      <c r="CS132" s="76">
        <f t="shared" si="382"/>
        <v>0</v>
      </c>
      <c r="CT132" s="76">
        <f t="shared" si="382"/>
        <v>0</v>
      </c>
      <c r="CU132" s="76">
        <f t="shared" si="382"/>
        <v>0</v>
      </c>
      <c r="CV132" s="76">
        <f t="shared" si="382"/>
        <v>0</v>
      </c>
      <c r="CW132" s="76">
        <f t="shared" si="382"/>
        <v>0</v>
      </c>
      <c r="CX132" s="76">
        <f t="shared" si="382"/>
        <v>0</v>
      </c>
    </row>
    <row r="133" spans="1:102" x14ac:dyDescent="0.25">
      <c r="A133" s="65" t="s">
        <v>81</v>
      </c>
      <c r="B133" s="64"/>
      <c r="C133" s="77">
        <f t="shared" ref="C133:AH133" si="383">IF(ISNUMBER(outYear),-C130+C131+C132,"")</f>
        <v>6105917.3996099997</v>
      </c>
      <c r="D133" s="77">
        <f t="shared" si="383"/>
        <v>-430696.27918944287</v>
      </c>
      <c r="E133" s="77">
        <f t="shared" si="383"/>
        <v>-427301.94121735782</v>
      </c>
      <c r="F133" s="77">
        <f t="shared" si="383"/>
        <v>-427979.11742641858</v>
      </c>
      <c r="G133" s="77">
        <f t="shared" si="383"/>
        <v>-428922.38184040115</v>
      </c>
      <c r="H133" s="77">
        <f t="shared" si="383"/>
        <v>-429974.44852695073</v>
      </c>
      <c r="I133" s="77">
        <f t="shared" si="383"/>
        <v>-431172.14289215498</v>
      </c>
      <c r="J133" s="77">
        <f t="shared" si="383"/>
        <v>-433016.76421075495</v>
      </c>
      <c r="K133" s="77">
        <f t="shared" si="383"/>
        <v>-434869.96163952345</v>
      </c>
      <c r="L133" s="77">
        <f t="shared" si="383"/>
        <v>-436933.46899522515</v>
      </c>
      <c r="M133" s="77">
        <f t="shared" si="383"/>
        <v>-439525.23307264404</v>
      </c>
      <c r="N133" s="77">
        <f t="shared" si="383"/>
        <v>-442347.11066245171</v>
      </c>
      <c r="O133" s="77">
        <f t="shared" si="383"/>
        <v>-445459.8383531805</v>
      </c>
      <c r="P133" s="77">
        <f t="shared" si="383"/>
        <v>-448875.32954628742</v>
      </c>
      <c r="Q133" s="77">
        <f t="shared" si="383"/>
        <v>-452850.67940824979</v>
      </c>
      <c r="R133" s="77">
        <f t="shared" si="383"/>
        <v>-457153.99635884032</v>
      </c>
      <c r="S133" s="77">
        <f t="shared" si="383"/>
        <v>-461794.12601019128</v>
      </c>
      <c r="T133" s="77">
        <f t="shared" si="383"/>
        <v>-467067.84003699652</v>
      </c>
      <c r="U133" s="77">
        <f t="shared" si="383"/>
        <v>-472725.23076422582</v>
      </c>
      <c r="V133" s="77">
        <f t="shared" si="383"/>
        <v>-478815.87797505251</v>
      </c>
      <c r="W133" s="77">
        <f t="shared" si="383"/>
        <v>87952.41187166264</v>
      </c>
      <c r="X133" s="77">
        <f t="shared" si="383"/>
        <v>90100.688272454237</v>
      </c>
      <c r="Y133" s="77">
        <f t="shared" si="383"/>
        <v>92287.808612765555</v>
      </c>
      <c r="Z133" s="77">
        <f t="shared" si="383"/>
        <v>94648.821368084711</v>
      </c>
      <c r="AA133" s="77">
        <f t="shared" si="383"/>
        <v>97058.512500786834</v>
      </c>
      <c r="AB133" s="77">
        <f t="shared" si="383"/>
        <v>99445.124463806467</v>
      </c>
      <c r="AC133" s="77">
        <f t="shared" si="383"/>
        <v>101887.23657015164</v>
      </c>
      <c r="AD133" s="77">
        <f t="shared" si="383"/>
        <v>104518.18961865541</v>
      </c>
      <c r="AE133" s="77">
        <f t="shared" si="383"/>
        <v>107091.69632637181</v>
      </c>
      <c r="AF133" s="77">
        <f t="shared" si="383"/>
        <v>-786022.44598196889</v>
      </c>
      <c r="AG133" s="77" t="str">
        <f t="shared" si="383"/>
        <v/>
      </c>
      <c r="AH133" s="77" t="str">
        <f t="shared" si="383"/>
        <v/>
      </c>
      <c r="AI133" s="77" t="str">
        <f t="shared" ref="AI133:BN133" si="384">IF(ISNUMBER(outYear),-AI130+AI131+AI132,"")</f>
        <v/>
      </c>
      <c r="AJ133" s="77" t="str">
        <f t="shared" si="384"/>
        <v/>
      </c>
      <c r="AK133" s="77" t="str">
        <f t="shared" si="384"/>
        <v/>
      </c>
      <c r="AL133" s="77" t="str">
        <f t="shared" si="384"/>
        <v/>
      </c>
      <c r="AM133" s="77" t="str">
        <f t="shared" si="384"/>
        <v/>
      </c>
      <c r="AN133" s="77" t="str">
        <f t="shared" si="384"/>
        <v/>
      </c>
      <c r="AO133" s="77" t="str">
        <f t="shared" si="384"/>
        <v/>
      </c>
      <c r="AP133" s="77" t="str">
        <f t="shared" si="384"/>
        <v/>
      </c>
      <c r="AQ133" s="77" t="str">
        <f t="shared" si="384"/>
        <v/>
      </c>
      <c r="AR133" s="77" t="str">
        <f t="shared" si="384"/>
        <v/>
      </c>
      <c r="AS133" s="77" t="str">
        <f t="shared" si="384"/>
        <v/>
      </c>
      <c r="AT133" s="77" t="str">
        <f t="shared" si="384"/>
        <v/>
      </c>
      <c r="AU133" s="77" t="str">
        <f t="shared" si="384"/>
        <v/>
      </c>
      <c r="AV133" s="77" t="str">
        <f t="shared" si="384"/>
        <v/>
      </c>
      <c r="AW133" s="77" t="str">
        <f t="shared" si="384"/>
        <v/>
      </c>
      <c r="AX133" s="77" t="str">
        <f t="shared" si="384"/>
        <v/>
      </c>
      <c r="AY133" s="77" t="str">
        <f t="shared" si="384"/>
        <v/>
      </c>
      <c r="AZ133" s="77" t="str">
        <f t="shared" si="384"/>
        <v/>
      </c>
      <c r="BA133" s="77" t="str">
        <f t="shared" si="384"/>
        <v/>
      </c>
      <c r="BB133" s="77" t="str">
        <f t="shared" si="384"/>
        <v/>
      </c>
      <c r="BC133" s="77" t="str">
        <f t="shared" si="384"/>
        <v/>
      </c>
      <c r="BD133" s="77" t="str">
        <f t="shared" si="384"/>
        <v/>
      </c>
      <c r="BE133" s="77" t="str">
        <f t="shared" si="384"/>
        <v/>
      </c>
      <c r="BF133" s="77" t="str">
        <f t="shared" si="384"/>
        <v/>
      </c>
      <c r="BG133" s="77" t="str">
        <f t="shared" si="384"/>
        <v/>
      </c>
      <c r="BH133" s="77" t="str">
        <f t="shared" si="384"/>
        <v/>
      </c>
      <c r="BI133" s="77" t="str">
        <f t="shared" si="384"/>
        <v/>
      </c>
      <c r="BJ133" s="77" t="str">
        <f t="shared" si="384"/>
        <v/>
      </c>
      <c r="BK133" s="77" t="str">
        <f t="shared" si="384"/>
        <v/>
      </c>
      <c r="BL133" s="77" t="str">
        <f t="shared" si="384"/>
        <v/>
      </c>
      <c r="BM133" s="77" t="str">
        <f t="shared" si="384"/>
        <v/>
      </c>
      <c r="BN133" s="77" t="str">
        <f t="shared" si="384"/>
        <v/>
      </c>
      <c r="BO133" s="77" t="str">
        <f t="shared" ref="BO133:CT133" si="385">IF(ISNUMBER(outYear),-BO130+BO131+BO132,"")</f>
        <v/>
      </c>
      <c r="BP133" s="77" t="str">
        <f t="shared" si="385"/>
        <v/>
      </c>
      <c r="BQ133" s="77" t="str">
        <f t="shared" si="385"/>
        <v/>
      </c>
      <c r="BR133" s="77" t="str">
        <f t="shared" si="385"/>
        <v/>
      </c>
      <c r="BS133" s="77" t="str">
        <f t="shared" si="385"/>
        <v/>
      </c>
      <c r="BT133" s="77" t="str">
        <f t="shared" si="385"/>
        <v/>
      </c>
      <c r="BU133" s="77" t="str">
        <f t="shared" si="385"/>
        <v/>
      </c>
      <c r="BV133" s="77" t="str">
        <f t="shared" si="385"/>
        <v/>
      </c>
      <c r="BW133" s="77" t="str">
        <f t="shared" si="385"/>
        <v/>
      </c>
      <c r="BX133" s="77" t="str">
        <f t="shared" si="385"/>
        <v/>
      </c>
      <c r="BY133" s="77" t="str">
        <f t="shared" si="385"/>
        <v/>
      </c>
      <c r="BZ133" s="77" t="str">
        <f t="shared" si="385"/>
        <v/>
      </c>
      <c r="CA133" s="77" t="str">
        <f t="shared" si="385"/>
        <v/>
      </c>
      <c r="CB133" s="77" t="str">
        <f t="shared" si="385"/>
        <v/>
      </c>
      <c r="CC133" s="77" t="str">
        <f t="shared" si="385"/>
        <v/>
      </c>
      <c r="CD133" s="77" t="str">
        <f t="shared" si="385"/>
        <v/>
      </c>
      <c r="CE133" s="77" t="str">
        <f t="shared" si="385"/>
        <v/>
      </c>
      <c r="CF133" s="77" t="str">
        <f t="shared" si="385"/>
        <v/>
      </c>
      <c r="CG133" s="77" t="str">
        <f t="shared" si="385"/>
        <v/>
      </c>
      <c r="CH133" s="77" t="str">
        <f t="shared" si="385"/>
        <v/>
      </c>
      <c r="CI133" s="77" t="str">
        <f t="shared" si="385"/>
        <v/>
      </c>
      <c r="CJ133" s="77" t="str">
        <f t="shared" si="385"/>
        <v/>
      </c>
      <c r="CK133" s="77" t="str">
        <f t="shared" si="385"/>
        <v/>
      </c>
      <c r="CL133" s="77" t="str">
        <f t="shared" si="385"/>
        <v/>
      </c>
      <c r="CM133" s="77" t="str">
        <f t="shared" si="385"/>
        <v/>
      </c>
      <c r="CN133" s="77" t="str">
        <f t="shared" si="385"/>
        <v/>
      </c>
      <c r="CO133" s="77" t="str">
        <f t="shared" si="385"/>
        <v/>
      </c>
      <c r="CP133" s="77" t="str">
        <f t="shared" si="385"/>
        <v/>
      </c>
      <c r="CQ133" s="77" t="str">
        <f t="shared" si="385"/>
        <v/>
      </c>
      <c r="CR133" s="77" t="str">
        <f t="shared" si="385"/>
        <v/>
      </c>
      <c r="CS133" s="77" t="str">
        <f t="shared" si="385"/>
        <v/>
      </c>
      <c r="CT133" s="77" t="str">
        <f t="shared" si="385"/>
        <v/>
      </c>
      <c r="CU133" s="77" t="str">
        <f t="shared" ref="CU133:CX133" si="386">IF(ISNUMBER(outYear),-CU130+CU131+CU132,"")</f>
        <v/>
      </c>
      <c r="CV133" s="77" t="str">
        <f t="shared" si="386"/>
        <v/>
      </c>
      <c r="CW133" s="77" t="str">
        <f t="shared" si="386"/>
        <v/>
      </c>
      <c r="CX133" s="77" t="str">
        <f t="shared" si="386"/>
        <v/>
      </c>
    </row>
    <row r="134" spans="1:102" x14ac:dyDescent="0.25">
      <c r="A134" s="55"/>
      <c r="B134" s="5"/>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c r="BG134" s="6"/>
      <c r="BH134" s="6"/>
      <c r="BI134" s="6"/>
      <c r="BJ134" s="6"/>
      <c r="BK134" s="6"/>
      <c r="BL134" s="6"/>
      <c r="BM134" s="6"/>
      <c r="BN134" s="6"/>
      <c r="BO134" s="6"/>
      <c r="BP134" s="6"/>
      <c r="BQ134" s="6"/>
      <c r="BR134" s="6"/>
      <c r="BS134" s="6"/>
      <c r="BT134" s="6"/>
      <c r="BU134" s="6"/>
      <c r="BV134" s="6"/>
      <c r="BW134" s="6"/>
      <c r="BX134" s="6"/>
      <c r="BY134" s="6"/>
      <c r="BZ134" s="6"/>
      <c r="CA134" s="6"/>
      <c r="CB134" s="6"/>
      <c r="CC134" s="6"/>
      <c r="CD134" s="6"/>
      <c r="CE134" s="6"/>
      <c r="CF134" s="6"/>
      <c r="CG134" s="6"/>
      <c r="CH134" s="6"/>
      <c r="CI134" s="6"/>
      <c r="CJ134" s="6"/>
      <c r="CK134" s="6"/>
      <c r="CL134" s="6"/>
      <c r="CM134" s="6"/>
      <c r="CN134" s="6"/>
      <c r="CO134" s="6"/>
      <c r="CP134" s="6"/>
      <c r="CQ134" s="6"/>
      <c r="CR134" s="6"/>
      <c r="CS134" s="6"/>
      <c r="CT134" s="6"/>
      <c r="CU134" s="6"/>
      <c r="CV134" s="6"/>
      <c r="CW134" s="6"/>
      <c r="CX134" s="6"/>
    </row>
    <row r="135" spans="1:102" x14ac:dyDescent="0.25">
      <c r="A135" s="63"/>
      <c r="B135" s="5"/>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c r="BH135" s="6"/>
      <c r="BI135" s="6"/>
      <c r="BJ135" s="6"/>
      <c r="BK135" s="6"/>
      <c r="BL135" s="6"/>
      <c r="BM135" s="6"/>
      <c r="BN135" s="6"/>
      <c r="BO135" s="6"/>
      <c r="BP135" s="6"/>
      <c r="BQ135" s="6"/>
      <c r="BR135" s="6"/>
      <c r="BS135" s="6"/>
      <c r="BT135" s="6"/>
      <c r="BU135" s="6"/>
      <c r="BV135" s="6"/>
      <c r="BW135" s="6"/>
      <c r="BX135" s="6"/>
      <c r="BY135" s="6"/>
      <c r="BZ135" s="6"/>
      <c r="CA135" s="6"/>
      <c r="CB135" s="6"/>
      <c r="CC135" s="6"/>
      <c r="CD135" s="6"/>
      <c r="CE135" s="6"/>
      <c r="CF135" s="6"/>
      <c r="CG135" s="6"/>
      <c r="CH135" s="6"/>
      <c r="CI135" s="6"/>
      <c r="CJ135" s="6"/>
      <c r="CK135" s="6"/>
      <c r="CL135" s="6"/>
      <c r="CM135" s="6"/>
      <c r="CN135" s="6"/>
      <c r="CO135" s="6"/>
      <c r="CP135" s="6"/>
      <c r="CQ135" s="6"/>
      <c r="CR135" s="6"/>
      <c r="CS135" s="6"/>
      <c r="CT135" s="6"/>
      <c r="CU135" s="6"/>
      <c r="CV135" s="6"/>
      <c r="CW135" s="6"/>
      <c r="CX135" s="6"/>
    </row>
    <row r="136" spans="1:102" x14ac:dyDescent="0.25">
      <c r="A136" s="54" t="s">
        <v>84</v>
      </c>
      <c r="B136" s="76">
        <f>B61</f>
        <v>-6596100</v>
      </c>
      <c r="C136" s="76">
        <f t="shared" ref="C136:AH136" si="387">IF(ISNUMBER(outYear),(C61+C81+C115+C133),"")</f>
        <v>7974659.6234167889</v>
      </c>
      <c r="D136" s="76">
        <f t="shared" si="387"/>
        <v>1131504.7166645564</v>
      </c>
      <c r="E136" s="76">
        <f t="shared" si="387"/>
        <v>1094298.8571362121</v>
      </c>
      <c r="F136" s="76">
        <f t="shared" si="387"/>
        <v>1071187.8120267005</v>
      </c>
      <c r="G136" s="76">
        <f t="shared" si="387"/>
        <v>1047794.8395266198</v>
      </c>
      <c r="H136" s="76">
        <f t="shared" si="387"/>
        <v>1023464.0986442764</v>
      </c>
      <c r="I136" s="76">
        <f t="shared" si="387"/>
        <v>998266.76944171323</v>
      </c>
      <c r="J136" s="76">
        <f t="shared" si="387"/>
        <v>974017.97075881646</v>
      </c>
      <c r="K136" s="76">
        <f t="shared" si="387"/>
        <v>948242.03016533982</v>
      </c>
      <c r="L136" s="76">
        <f t="shared" si="387"/>
        <v>921619.88084619376</v>
      </c>
      <c r="M136" s="76">
        <f t="shared" si="387"/>
        <v>895265.73963064351</v>
      </c>
      <c r="N136" s="76">
        <f t="shared" si="387"/>
        <v>867972.05799112166</v>
      </c>
      <c r="O136" s="76">
        <f t="shared" si="387"/>
        <v>839877.06091214856</v>
      </c>
      <c r="P136" s="76">
        <f t="shared" si="387"/>
        <v>810930.79218444088</v>
      </c>
      <c r="Q136" s="76">
        <f t="shared" si="387"/>
        <v>782000.90738352912</v>
      </c>
      <c r="R136" s="76">
        <f t="shared" si="387"/>
        <v>752110.56491623307</v>
      </c>
      <c r="S136" s="76">
        <f t="shared" si="387"/>
        <v>721183.32920201181</v>
      </c>
      <c r="T136" s="76">
        <f t="shared" si="387"/>
        <v>690220.42948960548</v>
      </c>
      <c r="U136" s="76">
        <f t="shared" si="387"/>
        <v>658160.77950241789</v>
      </c>
      <c r="V136" s="76">
        <f t="shared" si="387"/>
        <v>625063.88838880626</v>
      </c>
      <c r="W136" s="76">
        <f t="shared" si="387"/>
        <v>-330868.59704101662</v>
      </c>
      <c r="X136" s="76">
        <f t="shared" si="387"/>
        <v>-338950.20826304209</v>
      </c>
      <c r="Y136" s="76">
        <f t="shared" si="387"/>
        <v>-347177.94668611803</v>
      </c>
      <c r="Z136" s="76">
        <f t="shared" si="387"/>
        <v>-356059.85181327106</v>
      </c>
      <c r="AA136" s="76">
        <f t="shared" si="387"/>
        <v>-365124.88036010286</v>
      </c>
      <c r="AB136" s="76">
        <f t="shared" si="387"/>
        <v>-374103.0872686053</v>
      </c>
      <c r="AC136" s="76">
        <f t="shared" si="387"/>
        <v>-383290.08043057041</v>
      </c>
      <c r="AD136" s="76">
        <f t="shared" si="387"/>
        <v>-393187.47523208463</v>
      </c>
      <c r="AE136" s="76">
        <f t="shared" si="387"/>
        <v>-402868.76237063674</v>
      </c>
      <c r="AF136" s="76">
        <f t="shared" si="387"/>
        <v>2956941.5825035973</v>
      </c>
      <c r="AG136" s="76" t="str">
        <f t="shared" si="387"/>
        <v/>
      </c>
      <c r="AH136" s="76" t="str">
        <f t="shared" si="387"/>
        <v/>
      </c>
      <c r="AI136" s="76" t="str">
        <f t="shared" ref="AI136:BN136" si="388">IF(ISNUMBER(outYear),(AI61+AI81+AI115+AI133),"")</f>
        <v/>
      </c>
      <c r="AJ136" s="76" t="str">
        <f t="shared" si="388"/>
        <v/>
      </c>
      <c r="AK136" s="76" t="str">
        <f t="shared" si="388"/>
        <v/>
      </c>
      <c r="AL136" s="76" t="str">
        <f t="shared" si="388"/>
        <v/>
      </c>
      <c r="AM136" s="76" t="str">
        <f t="shared" si="388"/>
        <v/>
      </c>
      <c r="AN136" s="76" t="str">
        <f t="shared" si="388"/>
        <v/>
      </c>
      <c r="AO136" s="76" t="str">
        <f t="shared" si="388"/>
        <v/>
      </c>
      <c r="AP136" s="76" t="str">
        <f t="shared" si="388"/>
        <v/>
      </c>
      <c r="AQ136" s="76" t="str">
        <f t="shared" si="388"/>
        <v/>
      </c>
      <c r="AR136" s="76" t="str">
        <f t="shared" si="388"/>
        <v/>
      </c>
      <c r="AS136" s="76" t="str">
        <f t="shared" si="388"/>
        <v/>
      </c>
      <c r="AT136" s="76" t="str">
        <f t="shared" si="388"/>
        <v/>
      </c>
      <c r="AU136" s="76" t="str">
        <f t="shared" si="388"/>
        <v/>
      </c>
      <c r="AV136" s="76" t="str">
        <f t="shared" si="388"/>
        <v/>
      </c>
      <c r="AW136" s="76" t="str">
        <f t="shared" si="388"/>
        <v/>
      </c>
      <c r="AX136" s="76" t="str">
        <f t="shared" si="388"/>
        <v/>
      </c>
      <c r="AY136" s="76" t="str">
        <f t="shared" si="388"/>
        <v/>
      </c>
      <c r="AZ136" s="76" t="str">
        <f t="shared" si="388"/>
        <v/>
      </c>
      <c r="BA136" s="76" t="str">
        <f t="shared" si="388"/>
        <v/>
      </c>
      <c r="BB136" s="76" t="str">
        <f t="shared" si="388"/>
        <v/>
      </c>
      <c r="BC136" s="76" t="str">
        <f t="shared" si="388"/>
        <v/>
      </c>
      <c r="BD136" s="76" t="str">
        <f t="shared" si="388"/>
        <v/>
      </c>
      <c r="BE136" s="76" t="str">
        <f t="shared" si="388"/>
        <v/>
      </c>
      <c r="BF136" s="76" t="str">
        <f t="shared" si="388"/>
        <v/>
      </c>
      <c r="BG136" s="76" t="str">
        <f t="shared" si="388"/>
        <v/>
      </c>
      <c r="BH136" s="76" t="str">
        <f t="shared" si="388"/>
        <v/>
      </c>
      <c r="BI136" s="76" t="str">
        <f t="shared" si="388"/>
        <v/>
      </c>
      <c r="BJ136" s="76" t="str">
        <f t="shared" si="388"/>
        <v/>
      </c>
      <c r="BK136" s="76" t="str">
        <f t="shared" si="388"/>
        <v/>
      </c>
      <c r="BL136" s="76" t="str">
        <f t="shared" si="388"/>
        <v/>
      </c>
      <c r="BM136" s="76" t="str">
        <f t="shared" si="388"/>
        <v/>
      </c>
      <c r="BN136" s="76" t="str">
        <f t="shared" si="388"/>
        <v/>
      </c>
      <c r="BO136" s="76" t="str">
        <f t="shared" ref="BO136:CX136" si="389">IF(ISNUMBER(outYear),(BO61+BO81+BO115+BO133),"")</f>
        <v/>
      </c>
      <c r="BP136" s="76" t="str">
        <f t="shared" si="389"/>
        <v/>
      </c>
      <c r="BQ136" s="76" t="str">
        <f t="shared" si="389"/>
        <v/>
      </c>
      <c r="BR136" s="76" t="str">
        <f t="shared" si="389"/>
        <v/>
      </c>
      <c r="BS136" s="76" t="str">
        <f t="shared" si="389"/>
        <v/>
      </c>
      <c r="BT136" s="76" t="str">
        <f t="shared" si="389"/>
        <v/>
      </c>
      <c r="BU136" s="76" t="str">
        <f t="shared" si="389"/>
        <v/>
      </c>
      <c r="BV136" s="76" t="str">
        <f t="shared" si="389"/>
        <v/>
      </c>
      <c r="BW136" s="76" t="str">
        <f t="shared" si="389"/>
        <v/>
      </c>
      <c r="BX136" s="76" t="str">
        <f t="shared" si="389"/>
        <v/>
      </c>
      <c r="BY136" s="76" t="str">
        <f t="shared" si="389"/>
        <v/>
      </c>
      <c r="BZ136" s="76" t="str">
        <f t="shared" si="389"/>
        <v/>
      </c>
      <c r="CA136" s="76" t="str">
        <f t="shared" si="389"/>
        <v/>
      </c>
      <c r="CB136" s="76" t="str">
        <f t="shared" si="389"/>
        <v/>
      </c>
      <c r="CC136" s="76" t="str">
        <f t="shared" si="389"/>
        <v/>
      </c>
      <c r="CD136" s="76" t="str">
        <f t="shared" si="389"/>
        <v/>
      </c>
      <c r="CE136" s="76" t="str">
        <f t="shared" si="389"/>
        <v/>
      </c>
      <c r="CF136" s="76" t="str">
        <f t="shared" si="389"/>
        <v/>
      </c>
      <c r="CG136" s="76" t="str">
        <f t="shared" si="389"/>
        <v/>
      </c>
      <c r="CH136" s="76" t="str">
        <f t="shared" si="389"/>
        <v/>
      </c>
      <c r="CI136" s="76" t="str">
        <f t="shared" si="389"/>
        <v/>
      </c>
      <c r="CJ136" s="76" t="str">
        <f t="shared" si="389"/>
        <v/>
      </c>
      <c r="CK136" s="76" t="str">
        <f t="shared" si="389"/>
        <v/>
      </c>
      <c r="CL136" s="76" t="str">
        <f t="shared" si="389"/>
        <v/>
      </c>
      <c r="CM136" s="76" t="str">
        <f t="shared" si="389"/>
        <v/>
      </c>
      <c r="CN136" s="76" t="str">
        <f t="shared" si="389"/>
        <v/>
      </c>
      <c r="CO136" s="76" t="str">
        <f t="shared" si="389"/>
        <v/>
      </c>
      <c r="CP136" s="76" t="str">
        <f t="shared" si="389"/>
        <v/>
      </c>
      <c r="CQ136" s="76" t="str">
        <f t="shared" si="389"/>
        <v/>
      </c>
      <c r="CR136" s="76" t="str">
        <f t="shared" si="389"/>
        <v/>
      </c>
      <c r="CS136" s="76" t="str">
        <f t="shared" si="389"/>
        <v/>
      </c>
      <c r="CT136" s="76" t="str">
        <f t="shared" si="389"/>
        <v/>
      </c>
      <c r="CU136" s="76" t="str">
        <f t="shared" si="389"/>
        <v/>
      </c>
      <c r="CV136" s="76" t="str">
        <f t="shared" si="389"/>
        <v/>
      </c>
      <c r="CW136" s="76" t="str">
        <f t="shared" si="389"/>
        <v/>
      </c>
      <c r="CX136" s="76" t="str">
        <f t="shared" si="389"/>
        <v/>
      </c>
    </row>
    <row r="137" spans="1:102" x14ac:dyDescent="0.25">
      <c r="A137" s="54" t="s">
        <v>171</v>
      </c>
      <c r="B137" s="78">
        <v>0</v>
      </c>
      <c r="C137" s="78">
        <f t="shared" ref="C137:AH137" si="390">IF(ISNUMBER(outYear),IF(FederalDepreciation="N/A",C11+C12,(C11+C12)*(1-(C111/100+(1-C111/100)*C129/100))),"")</f>
        <v>509219.68362000003</v>
      </c>
      <c r="D137" s="78">
        <f t="shared" si="390"/>
        <v>475224.39334999997</v>
      </c>
      <c r="E137" s="78">
        <f t="shared" si="390"/>
        <v>479186.31760999997</v>
      </c>
      <c r="F137" s="78">
        <f t="shared" si="390"/>
        <v>489644.78000999993</v>
      </c>
      <c r="G137" s="78">
        <f t="shared" si="390"/>
        <v>499912.05055999995</v>
      </c>
      <c r="H137" s="78">
        <f t="shared" si="390"/>
        <v>508997.07347</v>
      </c>
      <c r="I137" s="78">
        <f t="shared" si="390"/>
        <v>518537.43184000003</v>
      </c>
      <c r="J137" s="78">
        <f t="shared" si="390"/>
        <v>531017.47027000005</v>
      </c>
      <c r="K137" s="78">
        <f t="shared" si="390"/>
        <v>540476.44757999992</v>
      </c>
      <c r="L137" s="78">
        <f t="shared" si="390"/>
        <v>550186.23488</v>
      </c>
      <c r="M137" s="78">
        <f t="shared" si="390"/>
        <v>562609.10732999991</v>
      </c>
      <c r="N137" s="78">
        <f t="shared" si="390"/>
        <v>573706.81718999997</v>
      </c>
      <c r="O137" s="78">
        <f t="shared" si="390"/>
        <v>583982.05725999991</v>
      </c>
      <c r="P137" s="78">
        <f t="shared" si="390"/>
        <v>595216.24514999997</v>
      </c>
      <c r="Q137" s="78">
        <f t="shared" si="390"/>
        <v>608565.03789000004</v>
      </c>
      <c r="R137" s="78">
        <f t="shared" si="390"/>
        <v>619366.64942999999</v>
      </c>
      <c r="S137" s="78">
        <f t="shared" si="390"/>
        <v>630501.60146999999</v>
      </c>
      <c r="T137" s="78">
        <f t="shared" si="390"/>
        <v>645431.34774</v>
      </c>
      <c r="U137" s="78">
        <f t="shared" si="390"/>
        <v>657233.4405599999</v>
      </c>
      <c r="V137" s="78">
        <f t="shared" si="390"/>
        <v>668936.37415999989</v>
      </c>
      <c r="W137" s="78">
        <f t="shared" si="390"/>
        <v>683188.09819000005</v>
      </c>
      <c r="X137" s="78">
        <f t="shared" si="390"/>
        <v>697069.31617000001</v>
      </c>
      <c r="Y137" s="78">
        <f t="shared" si="390"/>
        <v>709030.87601999997</v>
      </c>
      <c r="Z137" s="78">
        <f t="shared" si="390"/>
        <v>723286.43154999998</v>
      </c>
      <c r="AA137" s="78">
        <f t="shared" si="390"/>
        <v>739136.27422999998</v>
      </c>
      <c r="AB137" s="78">
        <f t="shared" si="390"/>
        <v>751867.81232000003</v>
      </c>
      <c r="AC137" s="78">
        <f t="shared" si="390"/>
        <v>765350.93744999997</v>
      </c>
      <c r="AD137" s="78">
        <f t="shared" si="390"/>
        <v>783402.97306999995</v>
      </c>
      <c r="AE137" s="78">
        <f t="shared" si="390"/>
        <v>796689.92539999995</v>
      </c>
      <c r="AF137" s="78">
        <f t="shared" si="390"/>
        <v>810391.36939999997</v>
      </c>
      <c r="AG137" s="78" t="str">
        <f t="shared" si="390"/>
        <v/>
      </c>
      <c r="AH137" s="78" t="str">
        <f t="shared" si="390"/>
        <v/>
      </c>
      <c r="AI137" s="78" t="str">
        <f t="shared" ref="AI137:BN137" si="391">IF(ISNUMBER(outYear),IF(FederalDepreciation="N/A",AI11+AI12,(AI11+AI12)*(1-(AI111/100+(1-AI111/100)*AI129/100))),"")</f>
        <v/>
      </c>
      <c r="AJ137" s="78" t="str">
        <f t="shared" si="391"/>
        <v/>
      </c>
      <c r="AK137" s="78" t="str">
        <f t="shared" si="391"/>
        <v/>
      </c>
      <c r="AL137" s="78" t="str">
        <f t="shared" si="391"/>
        <v/>
      </c>
      <c r="AM137" s="78" t="str">
        <f t="shared" si="391"/>
        <v/>
      </c>
      <c r="AN137" s="78" t="str">
        <f t="shared" si="391"/>
        <v/>
      </c>
      <c r="AO137" s="78" t="str">
        <f t="shared" si="391"/>
        <v/>
      </c>
      <c r="AP137" s="78" t="str">
        <f t="shared" si="391"/>
        <v/>
      </c>
      <c r="AQ137" s="78" t="str">
        <f t="shared" si="391"/>
        <v/>
      </c>
      <c r="AR137" s="78" t="str">
        <f t="shared" si="391"/>
        <v/>
      </c>
      <c r="AS137" s="78" t="str">
        <f t="shared" si="391"/>
        <v/>
      </c>
      <c r="AT137" s="78" t="str">
        <f t="shared" si="391"/>
        <v/>
      </c>
      <c r="AU137" s="78" t="str">
        <f t="shared" si="391"/>
        <v/>
      </c>
      <c r="AV137" s="78" t="str">
        <f t="shared" si="391"/>
        <v/>
      </c>
      <c r="AW137" s="78" t="str">
        <f t="shared" si="391"/>
        <v/>
      </c>
      <c r="AX137" s="78" t="str">
        <f t="shared" si="391"/>
        <v/>
      </c>
      <c r="AY137" s="78" t="str">
        <f t="shared" si="391"/>
        <v/>
      </c>
      <c r="AZ137" s="78" t="str">
        <f t="shared" si="391"/>
        <v/>
      </c>
      <c r="BA137" s="78" t="str">
        <f t="shared" si="391"/>
        <v/>
      </c>
      <c r="BB137" s="78" t="str">
        <f t="shared" si="391"/>
        <v/>
      </c>
      <c r="BC137" s="78" t="str">
        <f t="shared" si="391"/>
        <v/>
      </c>
      <c r="BD137" s="78" t="str">
        <f t="shared" si="391"/>
        <v/>
      </c>
      <c r="BE137" s="78" t="str">
        <f t="shared" si="391"/>
        <v/>
      </c>
      <c r="BF137" s="78" t="str">
        <f t="shared" si="391"/>
        <v/>
      </c>
      <c r="BG137" s="78" t="str">
        <f t="shared" si="391"/>
        <v/>
      </c>
      <c r="BH137" s="78" t="str">
        <f t="shared" si="391"/>
        <v/>
      </c>
      <c r="BI137" s="78" t="str">
        <f t="shared" si="391"/>
        <v/>
      </c>
      <c r="BJ137" s="78" t="str">
        <f t="shared" si="391"/>
        <v/>
      </c>
      <c r="BK137" s="78" t="str">
        <f t="shared" si="391"/>
        <v/>
      </c>
      <c r="BL137" s="78" t="str">
        <f t="shared" si="391"/>
        <v/>
      </c>
      <c r="BM137" s="78" t="str">
        <f t="shared" si="391"/>
        <v/>
      </c>
      <c r="BN137" s="78" t="str">
        <f t="shared" si="391"/>
        <v/>
      </c>
      <c r="BO137" s="78" t="str">
        <f t="shared" ref="BO137:CX137" si="392">IF(ISNUMBER(outYear),IF(FederalDepreciation="N/A",BO11+BO12,(BO11+BO12)*(1-(BO111/100+(1-BO111/100)*BO129/100))),"")</f>
        <v/>
      </c>
      <c r="BP137" s="78" t="str">
        <f t="shared" si="392"/>
        <v/>
      </c>
      <c r="BQ137" s="78" t="str">
        <f t="shared" si="392"/>
        <v/>
      </c>
      <c r="BR137" s="78" t="str">
        <f t="shared" si="392"/>
        <v/>
      </c>
      <c r="BS137" s="78" t="str">
        <f t="shared" si="392"/>
        <v/>
      </c>
      <c r="BT137" s="78" t="str">
        <f t="shared" si="392"/>
        <v/>
      </c>
      <c r="BU137" s="78" t="str">
        <f t="shared" si="392"/>
        <v/>
      </c>
      <c r="BV137" s="78" t="str">
        <f t="shared" si="392"/>
        <v/>
      </c>
      <c r="BW137" s="78" t="str">
        <f t="shared" si="392"/>
        <v/>
      </c>
      <c r="BX137" s="78" t="str">
        <f t="shared" si="392"/>
        <v/>
      </c>
      <c r="BY137" s="78" t="str">
        <f t="shared" si="392"/>
        <v/>
      </c>
      <c r="BZ137" s="78" t="str">
        <f t="shared" si="392"/>
        <v/>
      </c>
      <c r="CA137" s="78" t="str">
        <f t="shared" si="392"/>
        <v/>
      </c>
      <c r="CB137" s="78" t="str">
        <f t="shared" si="392"/>
        <v/>
      </c>
      <c r="CC137" s="78" t="str">
        <f t="shared" si="392"/>
        <v/>
      </c>
      <c r="CD137" s="78" t="str">
        <f t="shared" si="392"/>
        <v/>
      </c>
      <c r="CE137" s="78" t="str">
        <f t="shared" si="392"/>
        <v/>
      </c>
      <c r="CF137" s="78" t="str">
        <f t="shared" si="392"/>
        <v/>
      </c>
      <c r="CG137" s="78" t="str">
        <f t="shared" si="392"/>
        <v/>
      </c>
      <c r="CH137" s="78" t="str">
        <f t="shared" si="392"/>
        <v/>
      </c>
      <c r="CI137" s="78" t="str">
        <f t="shared" si="392"/>
        <v/>
      </c>
      <c r="CJ137" s="78" t="str">
        <f t="shared" si="392"/>
        <v/>
      </c>
      <c r="CK137" s="78" t="str">
        <f t="shared" si="392"/>
        <v/>
      </c>
      <c r="CL137" s="78" t="str">
        <f t="shared" si="392"/>
        <v/>
      </c>
      <c r="CM137" s="78" t="str">
        <f t="shared" si="392"/>
        <v/>
      </c>
      <c r="CN137" s="78" t="str">
        <f t="shared" si="392"/>
        <v/>
      </c>
      <c r="CO137" s="78" t="str">
        <f t="shared" si="392"/>
        <v/>
      </c>
      <c r="CP137" s="78" t="str">
        <f t="shared" si="392"/>
        <v/>
      </c>
      <c r="CQ137" s="78" t="str">
        <f t="shared" si="392"/>
        <v/>
      </c>
      <c r="CR137" s="78" t="str">
        <f t="shared" si="392"/>
        <v/>
      </c>
      <c r="CS137" s="78" t="str">
        <f t="shared" si="392"/>
        <v/>
      </c>
      <c r="CT137" s="78" t="str">
        <f t="shared" si="392"/>
        <v/>
      </c>
      <c r="CU137" s="78" t="str">
        <f t="shared" si="392"/>
        <v/>
      </c>
      <c r="CV137" s="78" t="str">
        <f t="shared" si="392"/>
        <v/>
      </c>
      <c r="CW137" s="78" t="str">
        <f t="shared" si="392"/>
        <v/>
      </c>
      <c r="CX137" s="78" t="str">
        <f t="shared" si="392"/>
        <v/>
      </c>
    </row>
    <row r="138" spans="1:102" x14ac:dyDescent="0.25">
      <c r="A138" s="10" t="s">
        <v>85</v>
      </c>
      <c r="B138" s="76">
        <f>IF(ISNUMBER(outYear),+B136+B11,"")</f>
        <v>-6596100</v>
      </c>
      <c r="C138" s="76">
        <f t="shared" ref="C138:AH138" si="393">IF(ISNUMBER(outYear),+C136+C137,"")</f>
        <v>8483879.3070367891</v>
      </c>
      <c r="D138" s="76">
        <f t="shared" si="393"/>
        <v>1606729.1100145564</v>
      </c>
      <c r="E138" s="76">
        <f t="shared" si="393"/>
        <v>1573485.1747462121</v>
      </c>
      <c r="F138" s="76">
        <f t="shared" si="393"/>
        <v>1560832.5920367003</v>
      </c>
      <c r="G138" s="76">
        <f t="shared" si="393"/>
        <v>1547706.8900866196</v>
      </c>
      <c r="H138" s="76">
        <f t="shared" si="393"/>
        <v>1532461.1721142763</v>
      </c>
      <c r="I138" s="76">
        <f t="shared" si="393"/>
        <v>1516804.2012817133</v>
      </c>
      <c r="J138" s="76">
        <f t="shared" si="393"/>
        <v>1505035.4410288166</v>
      </c>
      <c r="K138" s="76">
        <f t="shared" si="393"/>
        <v>1488718.4777453397</v>
      </c>
      <c r="L138" s="76">
        <f t="shared" si="393"/>
        <v>1471806.1157261939</v>
      </c>
      <c r="M138" s="76">
        <f t="shared" si="393"/>
        <v>1457874.8469606433</v>
      </c>
      <c r="N138" s="76">
        <f t="shared" si="393"/>
        <v>1441678.8751811218</v>
      </c>
      <c r="O138" s="76">
        <f t="shared" si="393"/>
        <v>1423859.1181721485</v>
      </c>
      <c r="P138" s="76">
        <f t="shared" si="393"/>
        <v>1406147.0373344407</v>
      </c>
      <c r="Q138" s="76">
        <f t="shared" si="393"/>
        <v>1390565.9452735293</v>
      </c>
      <c r="R138" s="76">
        <f t="shared" si="393"/>
        <v>1371477.2143462331</v>
      </c>
      <c r="S138" s="76">
        <f t="shared" si="393"/>
        <v>1351684.9306720118</v>
      </c>
      <c r="T138" s="76">
        <f t="shared" si="393"/>
        <v>1335651.7772296055</v>
      </c>
      <c r="U138" s="76">
        <f t="shared" si="393"/>
        <v>1315394.2200624179</v>
      </c>
      <c r="V138" s="76">
        <f t="shared" si="393"/>
        <v>1294000.2625488061</v>
      </c>
      <c r="W138" s="76">
        <f t="shared" si="393"/>
        <v>352319.50114898343</v>
      </c>
      <c r="X138" s="76">
        <f t="shared" si="393"/>
        <v>358119.10790695791</v>
      </c>
      <c r="Y138" s="76">
        <f t="shared" si="393"/>
        <v>361852.92933388194</v>
      </c>
      <c r="Z138" s="76">
        <f t="shared" si="393"/>
        <v>367226.57973672892</v>
      </c>
      <c r="AA138" s="76">
        <f t="shared" si="393"/>
        <v>374011.39386989712</v>
      </c>
      <c r="AB138" s="76">
        <f t="shared" si="393"/>
        <v>377764.72505139472</v>
      </c>
      <c r="AC138" s="76">
        <f t="shared" si="393"/>
        <v>382060.85701942956</v>
      </c>
      <c r="AD138" s="76">
        <f t="shared" si="393"/>
        <v>390215.49783791532</v>
      </c>
      <c r="AE138" s="76">
        <f t="shared" si="393"/>
        <v>393821.1630293632</v>
      </c>
      <c r="AF138" s="76">
        <f t="shared" si="393"/>
        <v>3767332.9519035975</v>
      </c>
      <c r="AG138" s="76" t="str">
        <f t="shared" si="393"/>
        <v/>
      </c>
      <c r="AH138" s="76" t="str">
        <f t="shared" si="393"/>
        <v/>
      </c>
      <c r="AI138" s="76" t="str">
        <f t="shared" ref="AI138:BN138" si="394">IF(ISNUMBER(outYear),+AI136+AI137,"")</f>
        <v/>
      </c>
      <c r="AJ138" s="76" t="str">
        <f t="shared" si="394"/>
        <v/>
      </c>
      <c r="AK138" s="76" t="str">
        <f t="shared" si="394"/>
        <v/>
      </c>
      <c r="AL138" s="76" t="str">
        <f t="shared" si="394"/>
        <v/>
      </c>
      <c r="AM138" s="76" t="str">
        <f t="shared" si="394"/>
        <v/>
      </c>
      <c r="AN138" s="76" t="str">
        <f t="shared" si="394"/>
        <v/>
      </c>
      <c r="AO138" s="76" t="str">
        <f t="shared" si="394"/>
        <v/>
      </c>
      <c r="AP138" s="76" t="str">
        <f t="shared" si="394"/>
        <v/>
      </c>
      <c r="AQ138" s="76" t="str">
        <f t="shared" si="394"/>
        <v/>
      </c>
      <c r="AR138" s="76" t="str">
        <f t="shared" si="394"/>
        <v/>
      </c>
      <c r="AS138" s="76" t="str">
        <f t="shared" si="394"/>
        <v/>
      </c>
      <c r="AT138" s="76" t="str">
        <f t="shared" si="394"/>
        <v/>
      </c>
      <c r="AU138" s="76" t="str">
        <f t="shared" si="394"/>
        <v/>
      </c>
      <c r="AV138" s="76" t="str">
        <f t="shared" si="394"/>
        <v/>
      </c>
      <c r="AW138" s="76" t="str">
        <f t="shared" si="394"/>
        <v/>
      </c>
      <c r="AX138" s="76" t="str">
        <f t="shared" si="394"/>
        <v/>
      </c>
      <c r="AY138" s="76" t="str">
        <f t="shared" si="394"/>
        <v/>
      </c>
      <c r="AZ138" s="76" t="str">
        <f t="shared" si="394"/>
        <v/>
      </c>
      <c r="BA138" s="76" t="str">
        <f t="shared" si="394"/>
        <v/>
      </c>
      <c r="BB138" s="76" t="str">
        <f t="shared" si="394"/>
        <v/>
      </c>
      <c r="BC138" s="76" t="str">
        <f t="shared" si="394"/>
        <v/>
      </c>
      <c r="BD138" s="76" t="str">
        <f t="shared" si="394"/>
        <v/>
      </c>
      <c r="BE138" s="76" t="str">
        <f t="shared" si="394"/>
        <v/>
      </c>
      <c r="BF138" s="76" t="str">
        <f t="shared" si="394"/>
        <v/>
      </c>
      <c r="BG138" s="76" t="str">
        <f t="shared" si="394"/>
        <v/>
      </c>
      <c r="BH138" s="76" t="str">
        <f t="shared" si="394"/>
        <v/>
      </c>
      <c r="BI138" s="76" t="str">
        <f t="shared" si="394"/>
        <v/>
      </c>
      <c r="BJ138" s="76" t="str">
        <f t="shared" si="394"/>
        <v/>
      </c>
      <c r="BK138" s="76" t="str">
        <f t="shared" si="394"/>
        <v/>
      </c>
      <c r="BL138" s="76" t="str">
        <f t="shared" si="394"/>
        <v/>
      </c>
      <c r="BM138" s="76" t="str">
        <f t="shared" si="394"/>
        <v/>
      </c>
      <c r="BN138" s="76" t="str">
        <f t="shared" si="394"/>
        <v/>
      </c>
      <c r="BO138" s="76" t="str">
        <f t="shared" ref="BO138:CT138" si="395">IF(ISNUMBER(outYear),+BO136+BO137,"")</f>
        <v/>
      </c>
      <c r="BP138" s="76" t="str">
        <f t="shared" si="395"/>
        <v/>
      </c>
      <c r="BQ138" s="76" t="str">
        <f t="shared" si="395"/>
        <v/>
      </c>
      <c r="BR138" s="76" t="str">
        <f t="shared" si="395"/>
        <v/>
      </c>
      <c r="BS138" s="76" t="str">
        <f t="shared" si="395"/>
        <v/>
      </c>
      <c r="BT138" s="76" t="str">
        <f t="shared" si="395"/>
        <v/>
      </c>
      <c r="BU138" s="76" t="str">
        <f t="shared" si="395"/>
        <v/>
      </c>
      <c r="BV138" s="76" t="str">
        <f t="shared" si="395"/>
        <v/>
      </c>
      <c r="BW138" s="76" t="str">
        <f t="shared" si="395"/>
        <v/>
      </c>
      <c r="BX138" s="76" t="str">
        <f t="shared" si="395"/>
        <v/>
      </c>
      <c r="BY138" s="76" t="str">
        <f t="shared" si="395"/>
        <v/>
      </c>
      <c r="BZ138" s="76" t="str">
        <f t="shared" si="395"/>
        <v/>
      </c>
      <c r="CA138" s="76" t="str">
        <f t="shared" si="395"/>
        <v/>
      </c>
      <c r="CB138" s="76" t="str">
        <f t="shared" si="395"/>
        <v/>
      </c>
      <c r="CC138" s="76" t="str">
        <f t="shared" si="395"/>
        <v/>
      </c>
      <c r="CD138" s="76" t="str">
        <f t="shared" si="395"/>
        <v/>
      </c>
      <c r="CE138" s="76" t="str">
        <f t="shared" si="395"/>
        <v/>
      </c>
      <c r="CF138" s="76" t="str">
        <f t="shared" si="395"/>
        <v/>
      </c>
      <c r="CG138" s="76" t="str">
        <f t="shared" si="395"/>
        <v/>
      </c>
      <c r="CH138" s="76" t="str">
        <f t="shared" si="395"/>
        <v/>
      </c>
      <c r="CI138" s="76" t="str">
        <f t="shared" si="395"/>
        <v/>
      </c>
      <c r="CJ138" s="76" t="str">
        <f t="shared" si="395"/>
        <v/>
      </c>
      <c r="CK138" s="76" t="str">
        <f t="shared" si="395"/>
        <v/>
      </c>
      <c r="CL138" s="76" t="str">
        <f t="shared" si="395"/>
        <v/>
      </c>
      <c r="CM138" s="76" t="str">
        <f t="shared" si="395"/>
        <v/>
      </c>
      <c r="CN138" s="76" t="str">
        <f t="shared" si="395"/>
        <v/>
      </c>
      <c r="CO138" s="76" t="str">
        <f t="shared" si="395"/>
        <v/>
      </c>
      <c r="CP138" s="76" t="str">
        <f t="shared" si="395"/>
        <v/>
      </c>
      <c r="CQ138" s="76" t="str">
        <f t="shared" si="395"/>
        <v/>
      </c>
      <c r="CR138" s="76" t="str">
        <f t="shared" si="395"/>
        <v/>
      </c>
      <c r="CS138" s="76" t="str">
        <f t="shared" si="395"/>
        <v/>
      </c>
      <c r="CT138" s="76" t="str">
        <f t="shared" si="395"/>
        <v/>
      </c>
      <c r="CU138" s="76" t="str">
        <f t="shared" ref="CU138:CX138" si="396">IF(ISNUMBER(outYear),+CU136+CU137,"")</f>
        <v/>
      </c>
      <c r="CV138" s="76" t="str">
        <f t="shared" si="396"/>
        <v/>
      </c>
      <c r="CW138" s="76" t="str">
        <f t="shared" si="396"/>
        <v/>
      </c>
      <c r="CX138" s="76" t="str">
        <f t="shared" si="396"/>
        <v/>
      </c>
    </row>
    <row r="139" spans="1:102" x14ac:dyDescent="0.25">
      <c r="B139" s="3"/>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4"/>
      <c r="BC139" s="4"/>
      <c r="BD139" s="4"/>
      <c r="BE139" s="4"/>
      <c r="BF139" s="4"/>
      <c r="BG139" s="4"/>
      <c r="BH139" s="4"/>
      <c r="BI139" s="4"/>
      <c r="BJ139" s="4"/>
      <c r="BK139" s="4"/>
      <c r="BL139" s="4"/>
      <c r="BM139" s="4"/>
      <c r="BN139" s="4"/>
      <c r="BO139" s="4"/>
      <c r="BP139" s="4"/>
      <c r="BQ139" s="4"/>
      <c r="BR139" s="4"/>
      <c r="BS139" s="4"/>
      <c r="BT139" s="4"/>
      <c r="BU139" s="4"/>
      <c r="BV139" s="4"/>
      <c r="BW139" s="4"/>
      <c r="BX139" s="4"/>
      <c r="BY139" s="4"/>
      <c r="BZ139" s="4"/>
      <c r="CA139" s="4"/>
      <c r="CB139" s="4"/>
      <c r="CC139" s="4"/>
      <c r="CD139" s="4"/>
      <c r="CE139" s="4"/>
      <c r="CF139" s="4"/>
      <c r="CG139" s="4"/>
      <c r="CH139" s="4"/>
      <c r="CI139" s="4"/>
      <c r="CJ139" s="4"/>
      <c r="CK139" s="4"/>
      <c r="CL139" s="4"/>
      <c r="CM139" s="4"/>
      <c r="CN139" s="4"/>
      <c r="CO139" s="4"/>
      <c r="CP139" s="4"/>
      <c r="CQ139" s="4"/>
      <c r="CR139" s="4"/>
      <c r="CS139" s="4"/>
      <c r="CT139" s="4"/>
      <c r="CU139" s="4"/>
      <c r="CV139" s="4"/>
      <c r="CW139" s="4"/>
      <c r="CX139" s="4"/>
    </row>
    <row r="140" spans="1:102" x14ac:dyDescent="0.25">
      <c r="A140" s="108" t="s">
        <v>163</v>
      </c>
      <c r="B140" s="105"/>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c r="AH140" s="106"/>
      <c r="AI140" s="106"/>
      <c r="AJ140" s="106"/>
      <c r="AK140" s="106"/>
      <c r="AL140" s="106"/>
      <c r="AM140" s="106"/>
      <c r="AN140" s="106"/>
      <c r="AO140" s="106"/>
      <c r="AP140" s="106"/>
      <c r="AQ140" s="106"/>
      <c r="AR140" s="106"/>
      <c r="AS140" s="106"/>
      <c r="AT140" s="106"/>
      <c r="AU140" s="106"/>
      <c r="AV140" s="106"/>
      <c r="AW140" s="106"/>
      <c r="AX140" s="106"/>
      <c r="AY140" s="106"/>
      <c r="AZ140" s="106"/>
      <c r="BA140" s="106"/>
      <c r="BB140" s="106"/>
      <c r="BC140" s="106"/>
      <c r="BD140" s="106"/>
      <c r="BE140" s="106"/>
      <c r="BF140" s="106"/>
      <c r="BG140" s="106"/>
      <c r="BH140" s="106"/>
      <c r="BI140" s="106"/>
      <c r="BJ140" s="106"/>
      <c r="BK140" s="106"/>
      <c r="BL140" s="106"/>
      <c r="BM140" s="106"/>
      <c r="BN140" s="106"/>
      <c r="BO140" s="106"/>
      <c r="BP140" s="106"/>
      <c r="BQ140" s="106"/>
      <c r="BR140" s="106"/>
      <c r="BS140" s="106"/>
      <c r="BT140" s="106"/>
      <c r="BU140" s="106"/>
      <c r="BV140" s="106"/>
      <c r="BW140" s="106"/>
      <c r="BX140" s="106"/>
      <c r="BY140" s="106"/>
      <c r="BZ140" s="106"/>
      <c r="CA140" s="106"/>
      <c r="CB140" s="106"/>
      <c r="CC140" s="106"/>
      <c r="CD140" s="106"/>
      <c r="CE140" s="106"/>
      <c r="CF140" s="106"/>
      <c r="CG140" s="106"/>
      <c r="CH140" s="106"/>
      <c r="CI140" s="106"/>
      <c r="CJ140" s="106"/>
      <c r="CK140" s="106"/>
      <c r="CL140" s="106"/>
      <c r="CM140" s="106"/>
      <c r="CN140" s="106"/>
      <c r="CO140" s="106"/>
      <c r="CP140" s="106"/>
      <c r="CQ140" s="106"/>
      <c r="CR140" s="106"/>
      <c r="CS140" s="106"/>
      <c r="CT140" s="106"/>
      <c r="CU140" s="106"/>
      <c r="CV140" s="106"/>
      <c r="CW140" s="106"/>
      <c r="CX140" s="107"/>
    </row>
    <row r="141" spans="1:102" x14ac:dyDescent="0.25">
      <c r="A141" s="55" t="s">
        <v>168</v>
      </c>
      <c r="B141" s="76">
        <f>IF(ISNUMBER(outYear),(B53+B54),"")</f>
        <v>21987000</v>
      </c>
      <c r="C141" s="76"/>
      <c r="D141" s="76"/>
      <c r="E141" s="76"/>
      <c r="F141" s="76"/>
      <c r="G141" s="76"/>
      <c r="H141" s="76"/>
      <c r="I141" s="76"/>
      <c r="J141" s="76"/>
      <c r="K141" s="76"/>
      <c r="L141" s="76"/>
      <c r="M141" s="76"/>
      <c r="N141" s="76"/>
      <c r="O141" s="76"/>
      <c r="P141" s="76"/>
      <c r="Q141" s="76"/>
      <c r="R141" s="76"/>
      <c r="S141" s="76"/>
      <c r="T141" s="76"/>
      <c r="U141" s="76"/>
      <c r="V141" s="76"/>
      <c r="W141" s="76"/>
      <c r="X141" s="76"/>
      <c r="Y141" s="76"/>
      <c r="Z141" s="76"/>
      <c r="AA141" s="76"/>
      <c r="AB141" s="76"/>
      <c r="AC141" s="76"/>
      <c r="AD141" s="76"/>
      <c r="AE141" s="76"/>
      <c r="AF141" s="76"/>
      <c r="AG141" s="76"/>
      <c r="AH141" s="76"/>
      <c r="AI141" s="76"/>
      <c r="AJ141" s="76"/>
      <c r="AK141" s="76"/>
      <c r="AL141" s="76"/>
      <c r="AM141" s="76"/>
      <c r="AN141" s="76"/>
      <c r="AO141" s="76"/>
      <c r="AP141" s="76"/>
      <c r="AQ141" s="76"/>
      <c r="AR141" s="76"/>
      <c r="AS141" s="76"/>
      <c r="AT141" s="76"/>
      <c r="AU141" s="76"/>
      <c r="AV141" s="76"/>
      <c r="AW141" s="76"/>
      <c r="AX141" s="76"/>
      <c r="AY141" s="76"/>
      <c r="AZ141" s="76"/>
      <c r="BA141" s="76"/>
      <c r="BB141" s="76"/>
      <c r="BC141" s="76"/>
      <c r="BD141" s="76"/>
      <c r="BE141" s="76"/>
      <c r="BF141" s="76"/>
      <c r="BG141" s="76"/>
      <c r="BH141" s="76"/>
      <c r="BI141" s="76"/>
      <c r="BJ141" s="76"/>
      <c r="BK141" s="76"/>
      <c r="BL141" s="76"/>
      <c r="BM141" s="76"/>
      <c r="BN141" s="76"/>
      <c r="BO141" s="76"/>
      <c r="BP141" s="76"/>
      <c r="BQ141" s="76"/>
      <c r="BR141" s="76"/>
      <c r="BS141" s="76"/>
      <c r="BT141" s="76"/>
      <c r="BU141" s="76"/>
      <c r="BV141" s="76"/>
      <c r="BW141" s="76"/>
      <c r="BX141" s="76"/>
      <c r="BY141" s="76"/>
      <c r="BZ141" s="76"/>
      <c r="CA141" s="76"/>
      <c r="CB141" s="76"/>
      <c r="CC141" s="76"/>
      <c r="CD141" s="76"/>
      <c r="CE141" s="76"/>
      <c r="CF141" s="76"/>
      <c r="CG141" s="76"/>
      <c r="CH141" s="76"/>
      <c r="CI141" s="76"/>
      <c r="CJ141" s="76"/>
      <c r="CK141" s="76"/>
      <c r="CL141" s="76"/>
      <c r="CM141" s="76"/>
      <c r="CN141" s="76"/>
      <c r="CO141" s="76"/>
      <c r="CP141" s="76"/>
      <c r="CQ141" s="76"/>
      <c r="CR141" s="76"/>
      <c r="CS141" s="76"/>
      <c r="CT141" s="76"/>
      <c r="CU141" s="76"/>
      <c r="CV141" s="76"/>
      <c r="CW141" s="76"/>
      <c r="CX141" s="76"/>
    </row>
    <row r="142" spans="1:102" x14ac:dyDescent="0.25">
      <c r="A142" s="55" t="s">
        <v>206</v>
      </c>
      <c r="B142" s="8"/>
      <c r="C142" s="193">
        <f t="shared" ref="C142:AH142" si="397">IF(ISNUMBER(outYear),C111/100+C129/100*(1-C111/100),"")</f>
        <v>0.23369999999999999</v>
      </c>
      <c r="D142" s="193">
        <f t="shared" si="397"/>
        <v>0.23369999999999999</v>
      </c>
      <c r="E142" s="193">
        <f t="shared" si="397"/>
        <v>0.23369999999999999</v>
      </c>
      <c r="F142" s="193">
        <f t="shared" si="397"/>
        <v>0.23369999999999999</v>
      </c>
      <c r="G142" s="193">
        <f t="shared" si="397"/>
        <v>0.23369999999999999</v>
      </c>
      <c r="H142" s="193">
        <f t="shared" si="397"/>
        <v>0.23369999999999999</v>
      </c>
      <c r="I142" s="193">
        <f t="shared" si="397"/>
        <v>0.23369999999999999</v>
      </c>
      <c r="J142" s="193">
        <f t="shared" si="397"/>
        <v>0.23369999999999999</v>
      </c>
      <c r="K142" s="193">
        <f t="shared" si="397"/>
        <v>0.23369999999999999</v>
      </c>
      <c r="L142" s="193">
        <f t="shared" si="397"/>
        <v>0.23369999999999999</v>
      </c>
      <c r="M142" s="193">
        <f t="shared" si="397"/>
        <v>0.23369999999999999</v>
      </c>
      <c r="N142" s="193">
        <f t="shared" si="397"/>
        <v>0.23369999999999999</v>
      </c>
      <c r="O142" s="193">
        <f t="shared" si="397"/>
        <v>0.23369999999999999</v>
      </c>
      <c r="P142" s="193">
        <f t="shared" si="397"/>
        <v>0.23369999999999999</v>
      </c>
      <c r="Q142" s="193">
        <f t="shared" si="397"/>
        <v>0.23369999999999999</v>
      </c>
      <c r="R142" s="193">
        <f t="shared" si="397"/>
        <v>0.23369999999999999</v>
      </c>
      <c r="S142" s="193">
        <f t="shared" si="397"/>
        <v>0.23369999999999999</v>
      </c>
      <c r="T142" s="193">
        <f t="shared" si="397"/>
        <v>0.23369999999999999</v>
      </c>
      <c r="U142" s="193">
        <f t="shared" si="397"/>
        <v>0.23369999999999999</v>
      </c>
      <c r="V142" s="193">
        <f t="shared" si="397"/>
        <v>0.23369999999999999</v>
      </c>
      <c r="W142" s="193">
        <f t="shared" si="397"/>
        <v>0.23369999999999999</v>
      </c>
      <c r="X142" s="193">
        <f t="shared" si="397"/>
        <v>0.23369999999999999</v>
      </c>
      <c r="Y142" s="193">
        <f t="shared" si="397"/>
        <v>0.23369999999999999</v>
      </c>
      <c r="Z142" s="193">
        <f t="shared" si="397"/>
        <v>0.23369999999999999</v>
      </c>
      <c r="AA142" s="193">
        <f t="shared" si="397"/>
        <v>0.23369999999999999</v>
      </c>
      <c r="AB142" s="193">
        <f t="shared" si="397"/>
        <v>0.23369999999999999</v>
      </c>
      <c r="AC142" s="193">
        <f t="shared" si="397"/>
        <v>0.23369999999999999</v>
      </c>
      <c r="AD142" s="193">
        <f t="shared" si="397"/>
        <v>0.23369999999999999</v>
      </c>
      <c r="AE142" s="193">
        <f t="shared" si="397"/>
        <v>0.23369999999999999</v>
      </c>
      <c r="AF142" s="193">
        <f t="shared" si="397"/>
        <v>0.23369999999999999</v>
      </c>
      <c r="AG142" s="193" t="str">
        <f t="shared" si="397"/>
        <v/>
      </c>
      <c r="AH142" s="193" t="str">
        <f t="shared" si="397"/>
        <v/>
      </c>
      <c r="AI142" s="193" t="str">
        <f t="shared" ref="AI142:BN142" si="398">IF(ISNUMBER(outYear),AI111/100+AI129/100*(1-AI111/100),"")</f>
        <v/>
      </c>
      <c r="AJ142" s="193" t="str">
        <f t="shared" si="398"/>
        <v/>
      </c>
      <c r="AK142" s="193" t="str">
        <f t="shared" si="398"/>
        <v/>
      </c>
      <c r="AL142" s="193" t="str">
        <f t="shared" si="398"/>
        <v/>
      </c>
      <c r="AM142" s="193" t="str">
        <f t="shared" si="398"/>
        <v/>
      </c>
      <c r="AN142" s="193" t="str">
        <f t="shared" si="398"/>
        <v/>
      </c>
      <c r="AO142" s="193" t="str">
        <f t="shared" si="398"/>
        <v/>
      </c>
      <c r="AP142" s="193" t="str">
        <f t="shared" si="398"/>
        <v/>
      </c>
      <c r="AQ142" s="193" t="str">
        <f t="shared" si="398"/>
        <v/>
      </c>
      <c r="AR142" s="193" t="str">
        <f t="shared" si="398"/>
        <v/>
      </c>
      <c r="AS142" s="193" t="str">
        <f t="shared" si="398"/>
        <v/>
      </c>
      <c r="AT142" s="193" t="str">
        <f t="shared" si="398"/>
        <v/>
      </c>
      <c r="AU142" s="193" t="str">
        <f t="shared" si="398"/>
        <v/>
      </c>
      <c r="AV142" s="193" t="str">
        <f t="shared" si="398"/>
        <v/>
      </c>
      <c r="AW142" s="193" t="str">
        <f t="shared" si="398"/>
        <v/>
      </c>
      <c r="AX142" s="193" t="str">
        <f t="shared" si="398"/>
        <v/>
      </c>
      <c r="AY142" s="193" t="str">
        <f t="shared" si="398"/>
        <v/>
      </c>
      <c r="AZ142" s="193" t="str">
        <f t="shared" si="398"/>
        <v/>
      </c>
      <c r="BA142" s="193" t="str">
        <f t="shared" si="398"/>
        <v/>
      </c>
      <c r="BB142" s="193" t="str">
        <f t="shared" si="398"/>
        <v/>
      </c>
      <c r="BC142" s="193" t="str">
        <f t="shared" si="398"/>
        <v/>
      </c>
      <c r="BD142" s="193" t="str">
        <f t="shared" si="398"/>
        <v/>
      </c>
      <c r="BE142" s="193" t="str">
        <f t="shared" si="398"/>
        <v/>
      </c>
      <c r="BF142" s="193" t="str">
        <f t="shared" si="398"/>
        <v/>
      </c>
      <c r="BG142" s="193" t="str">
        <f t="shared" si="398"/>
        <v/>
      </c>
      <c r="BH142" s="193" t="str">
        <f t="shared" si="398"/>
        <v/>
      </c>
      <c r="BI142" s="193" t="str">
        <f t="shared" si="398"/>
        <v/>
      </c>
      <c r="BJ142" s="193" t="str">
        <f t="shared" si="398"/>
        <v/>
      </c>
      <c r="BK142" s="193" t="str">
        <f t="shared" si="398"/>
        <v/>
      </c>
      <c r="BL142" s="193" t="str">
        <f t="shared" si="398"/>
        <v/>
      </c>
      <c r="BM142" s="193" t="str">
        <f t="shared" si="398"/>
        <v/>
      </c>
      <c r="BN142" s="193" t="str">
        <f t="shared" si="398"/>
        <v/>
      </c>
      <c r="BO142" s="193" t="str">
        <f t="shared" ref="BO142:CX142" si="399">IF(ISNUMBER(outYear),BO111/100+BO129/100*(1-BO111/100),"")</f>
        <v/>
      </c>
      <c r="BP142" s="193" t="str">
        <f t="shared" si="399"/>
        <v/>
      </c>
      <c r="BQ142" s="193" t="str">
        <f t="shared" si="399"/>
        <v/>
      </c>
      <c r="BR142" s="193" t="str">
        <f t="shared" si="399"/>
        <v/>
      </c>
      <c r="BS142" s="193" t="str">
        <f t="shared" si="399"/>
        <v/>
      </c>
      <c r="BT142" s="193" t="str">
        <f t="shared" si="399"/>
        <v/>
      </c>
      <c r="BU142" s="193" t="str">
        <f t="shared" si="399"/>
        <v/>
      </c>
      <c r="BV142" s="193" t="str">
        <f t="shared" si="399"/>
        <v/>
      </c>
      <c r="BW142" s="193" t="str">
        <f t="shared" si="399"/>
        <v/>
      </c>
      <c r="BX142" s="193" t="str">
        <f t="shared" si="399"/>
        <v/>
      </c>
      <c r="BY142" s="193" t="str">
        <f t="shared" si="399"/>
        <v/>
      </c>
      <c r="BZ142" s="193" t="str">
        <f t="shared" si="399"/>
        <v/>
      </c>
      <c r="CA142" s="193" t="str">
        <f t="shared" si="399"/>
        <v/>
      </c>
      <c r="CB142" s="193" t="str">
        <f t="shared" si="399"/>
        <v/>
      </c>
      <c r="CC142" s="193" t="str">
        <f t="shared" si="399"/>
        <v/>
      </c>
      <c r="CD142" s="193" t="str">
        <f t="shared" si="399"/>
        <v/>
      </c>
      <c r="CE142" s="193" t="str">
        <f t="shared" si="399"/>
        <v/>
      </c>
      <c r="CF142" s="193" t="str">
        <f t="shared" si="399"/>
        <v/>
      </c>
      <c r="CG142" s="193" t="str">
        <f t="shared" si="399"/>
        <v/>
      </c>
      <c r="CH142" s="193" t="str">
        <f t="shared" si="399"/>
        <v/>
      </c>
      <c r="CI142" s="193" t="str">
        <f t="shared" si="399"/>
        <v/>
      </c>
      <c r="CJ142" s="193" t="str">
        <f t="shared" si="399"/>
        <v/>
      </c>
      <c r="CK142" s="193" t="str">
        <f t="shared" si="399"/>
        <v/>
      </c>
      <c r="CL142" s="193" t="str">
        <f t="shared" si="399"/>
        <v/>
      </c>
      <c r="CM142" s="193" t="str">
        <f t="shared" si="399"/>
        <v/>
      </c>
      <c r="CN142" s="193" t="str">
        <f t="shared" si="399"/>
        <v/>
      </c>
      <c r="CO142" s="193" t="str">
        <f t="shared" si="399"/>
        <v/>
      </c>
      <c r="CP142" s="193" t="str">
        <f t="shared" si="399"/>
        <v/>
      </c>
      <c r="CQ142" s="193" t="str">
        <f t="shared" si="399"/>
        <v/>
      </c>
      <c r="CR142" s="193" t="str">
        <f t="shared" si="399"/>
        <v/>
      </c>
      <c r="CS142" s="193" t="str">
        <f t="shared" si="399"/>
        <v/>
      </c>
      <c r="CT142" s="193" t="str">
        <f t="shared" si="399"/>
        <v/>
      </c>
      <c r="CU142" s="193" t="str">
        <f t="shared" si="399"/>
        <v/>
      </c>
      <c r="CV142" s="193" t="str">
        <f t="shared" si="399"/>
        <v/>
      </c>
      <c r="CW142" s="193" t="str">
        <f t="shared" si="399"/>
        <v/>
      </c>
      <c r="CX142" s="193" t="str">
        <f t="shared" si="399"/>
        <v/>
      </c>
    </row>
    <row r="143" spans="1:102" x14ac:dyDescent="0.25">
      <c r="A143" s="55" t="s">
        <v>167</v>
      </c>
      <c r="B143" s="76">
        <f>-B141</f>
        <v>-21987000</v>
      </c>
      <c r="C143" s="76">
        <f t="shared" ref="C143:AH143" si="400">IF(ISNUMBER(outYear),IF(UseTaxDeductibleInterest="No",C138+C57+C58,C138+C57*(1-C142)+C58),"")</f>
        <v>9539042.2757299989</v>
      </c>
      <c r="D143" s="76">
        <f t="shared" si="400"/>
        <v>2667330.9862299999</v>
      </c>
      <c r="E143" s="76">
        <f t="shared" si="400"/>
        <v>2639797.90386</v>
      </c>
      <c r="F143" s="76">
        <f t="shared" si="400"/>
        <v>2633141.7166937497</v>
      </c>
      <c r="G143" s="76">
        <f t="shared" si="400"/>
        <v>2626312.2300640936</v>
      </c>
      <c r="H143" s="76">
        <f t="shared" si="400"/>
        <v>2617677.5381781962</v>
      </c>
      <c r="I143" s="76">
        <f t="shared" si="400"/>
        <v>2608962.1447364013</v>
      </c>
      <c r="J143" s="76">
        <f t="shared" si="400"/>
        <v>2604482.0407438111</v>
      </c>
      <c r="K143" s="76">
        <f t="shared" si="400"/>
        <v>2595818.1665336564</v>
      </c>
      <c r="L143" s="76">
        <f t="shared" si="400"/>
        <v>2586941.5480414978</v>
      </c>
      <c r="M143" s="76">
        <f t="shared" si="400"/>
        <v>2581447.8099792851</v>
      </c>
      <c r="N143" s="76">
        <f t="shared" si="400"/>
        <v>2574111.2454382675</v>
      </c>
      <c r="O143" s="76">
        <f t="shared" si="400"/>
        <v>2565593.8660297235</v>
      </c>
      <c r="P143" s="76">
        <f t="shared" si="400"/>
        <v>2557649.2816724665</v>
      </c>
      <c r="Q143" s="76">
        <f t="shared" si="400"/>
        <v>2552324.0609160289</v>
      </c>
      <c r="R143" s="76">
        <f t="shared" si="400"/>
        <v>2544003.9948584298</v>
      </c>
      <c r="S143" s="76">
        <f t="shared" si="400"/>
        <v>2535518.8092973903</v>
      </c>
      <c r="T143" s="76">
        <f t="shared" si="400"/>
        <v>2531358.1088738255</v>
      </c>
      <c r="U143" s="76">
        <f t="shared" si="400"/>
        <v>2523566.6273764209</v>
      </c>
      <c r="V143" s="76">
        <f t="shared" si="400"/>
        <v>2515262.0493160812</v>
      </c>
      <c r="W143" s="76">
        <f t="shared" si="400"/>
        <v>352319.50114898343</v>
      </c>
      <c r="X143" s="76">
        <f t="shared" si="400"/>
        <v>358119.10790695791</v>
      </c>
      <c r="Y143" s="76">
        <f t="shared" si="400"/>
        <v>361852.92933388194</v>
      </c>
      <c r="Z143" s="76">
        <f t="shared" si="400"/>
        <v>367226.57973672892</v>
      </c>
      <c r="AA143" s="76">
        <f t="shared" si="400"/>
        <v>374011.39386989712</v>
      </c>
      <c r="AB143" s="76">
        <f t="shared" si="400"/>
        <v>377764.72505139472</v>
      </c>
      <c r="AC143" s="76">
        <f t="shared" si="400"/>
        <v>382060.85701942956</v>
      </c>
      <c r="AD143" s="76">
        <f t="shared" si="400"/>
        <v>390215.49783791532</v>
      </c>
      <c r="AE143" s="76">
        <f t="shared" si="400"/>
        <v>393821.1630293632</v>
      </c>
      <c r="AF143" s="76">
        <f t="shared" si="400"/>
        <v>3767332.9519035975</v>
      </c>
      <c r="AG143" s="76" t="str">
        <f t="shared" si="400"/>
        <v/>
      </c>
      <c r="AH143" s="76" t="str">
        <f t="shared" si="400"/>
        <v/>
      </c>
      <c r="AI143" s="76" t="str">
        <f t="shared" ref="AI143:BN143" si="401">IF(ISNUMBER(outYear),IF(UseTaxDeductibleInterest="No",AI138+AI57+AI58,AI138+AI57*(1-AI142)+AI58),"")</f>
        <v/>
      </c>
      <c r="AJ143" s="76" t="str">
        <f t="shared" si="401"/>
        <v/>
      </c>
      <c r="AK143" s="76" t="str">
        <f t="shared" si="401"/>
        <v/>
      </c>
      <c r="AL143" s="76" t="str">
        <f t="shared" si="401"/>
        <v/>
      </c>
      <c r="AM143" s="76" t="str">
        <f t="shared" si="401"/>
        <v/>
      </c>
      <c r="AN143" s="76" t="str">
        <f t="shared" si="401"/>
        <v/>
      </c>
      <c r="AO143" s="76" t="str">
        <f t="shared" si="401"/>
        <v/>
      </c>
      <c r="AP143" s="76" t="str">
        <f t="shared" si="401"/>
        <v/>
      </c>
      <c r="AQ143" s="76" t="str">
        <f t="shared" si="401"/>
        <v/>
      </c>
      <c r="AR143" s="76" t="str">
        <f t="shared" si="401"/>
        <v/>
      </c>
      <c r="AS143" s="76" t="str">
        <f t="shared" si="401"/>
        <v/>
      </c>
      <c r="AT143" s="76" t="str">
        <f t="shared" si="401"/>
        <v/>
      </c>
      <c r="AU143" s="76" t="str">
        <f t="shared" si="401"/>
        <v/>
      </c>
      <c r="AV143" s="76" t="str">
        <f t="shared" si="401"/>
        <v/>
      </c>
      <c r="AW143" s="76" t="str">
        <f t="shared" si="401"/>
        <v/>
      </c>
      <c r="AX143" s="76" t="str">
        <f t="shared" si="401"/>
        <v/>
      </c>
      <c r="AY143" s="76" t="str">
        <f t="shared" si="401"/>
        <v/>
      </c>
      <c r="AZ143" s="76" t="str">
        <f t="shared" si="401"/>
        <v/>
      </c>
      <c r="BA143" s="76" t="str">
        <f t="shared" si="401"/>
        <v/>
      </c>
      <c r="BB143" s="76" t="str">
        <f t="shared" si="401"/>
        <v/>
      </c>
      <c r="BC143" s="76" t="str">
        <f t="shared" si="401"/>
        <v/>
      </c>
      <c r="BD143" s="76" t="str">
        <f t="shared" si="401"/>
        <v/>
      </c>
      <c r="BE143" s="76" t="str">
        <f t="shared" si="401"/>
        <v/>
      </c>
      <c r="BF143" s="76" t="str">
        <f t="shared" si="401"/>
        <v/>
      </c>
      <c r="BG143" s="76" t="str">
        <f t="shared" si="401"/>
        <v/>
      </c>
      <c r="BH143" s="76" t="str">
        <f t="shared" si="401"/>
        <v/>
      </c>
      <c r="BI143" s="76" t="str">
        <f t="shared" si="401"/>
        <v/>
      </c>
      <c r="BJ143" s="76" t="str">
        <f t="shared" si="401"/>
        <v/>
      </c>
      <c r="BK143" s="76" t="str">
        <f t="shared" si="401"/>
        <v/>
      </c>
      <c r="BL143" s="76" t="str">
        <f t="shared" si="401"/>
        <v/>
      </c>
      <c r="BM143" s="76" t="str">
        <f t="shared" si="401"/>
        <v/>
      </c>
      <c r="BN143" s="76" t="str">
        <f t="shared" si="401"/>
        <v/>
      </c>
      <c r="BO143" s="76" t="str">
        <f t="shared" ref="BO143:CT143" si="402">IF(ISNUMBER(outYear),IF(UseTaxDeductibleInterest="No",BO138+BO57+BO58,BO138+BO57*(1-BO142)+BO58),"")</f>
        <v/>
      </c>
      <c r="BP143" s="76" t="str">
        <f t="shared" si="402"/>
        <v/>
      </c>
      <c r="BQ143" s="76" t="str">
        <f t="shared" si="402"/>
        <v/>
      </c>
      <c r="BR143" s="76" t="str">
        <f t="shared" si="402"/>
        <v/>
      </c>
      <c r="BS143" s="76" t="str">
        <f t="shared" si="402"/>
        <v/>
      </c>
      <c r="BT143" s="76" t="str">
        <f t="shared" si="402"/>
        <v/>
      </c>
      <c r="BU143" s="76" t="str">
        <f t="shared" si="402"/>
        <v/>
      </c>
      <c r="BV143" s="76" t="str">
        <f t="shared" si="402"/>
        <v/>
      </c>
      <c r="BW143" s="76" t="str">
        <f t="shared" si="402"/>
        <v/>
      </c>
      <c r="BX143" s="76" t="str">
        <f t="shared" si="402"/>
        <v/>
      </c>
      <c r="BY143" s="76" t="str">
        <f t="shared" si="402"/>
        <v/>
      </c>
      <c r="BZ143" s="76" t="str">
        <f t="shared" si="402"/>
        <v/>
      </c>
      <c r="CA143" s="76" t="str">
        <f t="shared" si="402"/>
        <v/>
      </c>
      <c r="CB143" s="76" t="str">
        <f t="shared" si="402"/>
        <v/>
      </c>
      <c r="CC143" s="76" t="str">
        <f t="shared" si="402"/>
        <v/>
      </c>
      <c r="CD143" s="76" t="str">
        <f t="shared" si="402"/>
        <v/>
      </c>
      <c r="CE143" s="76" t="str">
        <f t="shared" si="402"/>
        <v/>
      </c>
      <c r="CF143" s="76" t="str">
        <f t="shared" si="402"/>
        <v/>
      </c>
      <c r="CG143" s="76" t="str">
        <f t="shared" si="402"/>
        <v/>
      </c>
      <c r="CH143" s="76" t="str">
        <f t="shared" si="402"/>
        <v/>
      </c>
      <c r="CI143" s="76" t="str">
        <f t="shared" si="402"/>
        <v/>
      </c>
      <c r="CJ143" s="76" t="str">
        <f t="shared" si="402"/>
        <v/>
      </c>
      <c r="CK143" s="76" t="str">
        <f t="shared" si="402"/>
        <v/>
      </c>
      <c r="CL143" s="76" t="str">
        <f t="shared" si="402"/>
        <v/>
      </c>
      <c r="CM143" s="76" t="str">
        <f t="shared" si="402"/>
        <v/>
      </c>
      <c r="CN143" s="76" t="str">
        <f t="shared" si="402"/>
        <v/>
      </c>
      <c r="CO143" s="76" t="str">
        <f t="shared" si="402"/>
        <v/>
      </c>
      <c r="CP143" s="76" t="str">
        <f t="shared" si="402"/>
        <v/>
      </c>
      <c r="CQ143" s="76" t="str">
        <f t="shared" si="402"/>
        <v/>
      </c>
      <c r="CR143" s="76" t="str">
        <f t="shared" si="402"/>
        <v/>
      </c>
      <c r="CS143" s="76" t="str">
        <f t="shared" si="402"/>
        <v/>
      </c>
      <c r="CT143" s="76" t="str">
        <f t="shared" si="402"/>
        <v/>
      </c>
      <c r="CU143" s="76" t="str">
        <f t="shared" ref="CU143:CX143" si="403">IF(ISNUMBER(outYear),IF(UseTaxDeductibleInterest="No",CU138+CU57+CU58,CU138+CU57*(1-CU142)+CU58),"")</f>
        <v/>
      </c>
      <c r="CV143" s="76" t="str">
        <f t="shared" si="403"/>
        <v/>
      </c>
      <c r="CW143" s="76" t="str">
        <f t="shared" si="403"/>
        <v/>
      </c>
      <c r="CX143" s="76" t="str">
        <f t="shared" si="403"/>
        <v/>
      </c>
    </row>
    <row r="144" spans="1:102" x14ac:dyDescent="0.25">
      <c r="A144" s="55" t="s">
        <v>164</v>
      </c>
      <c r="B144" s="76">
        <f>B143</f>
        <v>-21987000</v>
      </c>
      <c r="C144" s="76">
        <f>IF(ISNUMBER(outYear),+B144+C143,"")</f>
        <v>-12447957.724270001</v>
      </c>
      <c r="D144" s="76">
        <f t="shared" ref="D144:AH144" si="404">IF(ISNUMBER(outYear),+C144+D143,"")</f>
        <v>-9780626.7380400002</v>
      </c>
      <c r="E144" s="76">
        <f t="shared" si="404"/>
        <v>-7140828.8341800002</v>
      </c>
      <c r="F144" s="76">
        <f t="shared" si="404"/>
        <v>-4507687.1174862506</v>
      </c>
      <c r="G144" s="76">
        <f t="shared" si="404"/>
        <v>-1881374.887422157</v>
      </c>
      <c r="H144" s="76">
        <f t="shared" si="404"/>
        <v>736302.65075603919</v>
      </c>
      <c r="I144" s="76">
        <f t="shared" si="404"/>
        <v>3345264.7954924405</v>
      </c>
      <c r="J144" s="76">
        <f t="shared" si="404"/>
        <v>5949746.8362362515</v>
      </c>
      <c r="K144" s="76">
        <f t="shared" si="404"/>
        <v>8545565.0027699079</v>
      </c>
      <c r="L144" s="76">
        <f t="shared" si="404"/>
        <v>11132506.550811406</v>
      </c>
      <c r="M144" s="76">
        <f t="shared" si="404"/>
        <v>13713954.360790692</v>
      </c>
      <c r="N144" s="76">
        <f t="shared" si="404"/>
        <v>16288065.606228959</v>
      </c>
      <c r="O144" s="76">
        <f t="shared" si="404"/>
        <v>18853659.472258683</v>
      </c>
      <c r="P144" s="76">
        <f t="shared" si="404"/>
        <v>21411308.75393115</v>
      </c>
      <c r="Q144" s="76">
        <f t="shared" si="404"/>
        <v>23963632.814847179</v>
      </c>
      <c r="R144" s="76">
        <f t="shared" si="404"/>
        <v>26507636.809705608</v>
      </c>
      <c r="S144" s="76">
        <f t="shared" si="404"/>
        <v>29043155.619002998</v>
      </c>
      <c r="T144" s="76">
        <f t="shared" si="404"/>
        <v>31574513.727876823</v>
      </c>
      <c r="U144" s="76">
        <f t="shared" si="404"/>
        <v>34098080.355253242</v>
      </c>
      <c r="V144" s="76">
        <f t="shared" si="404"/>
        <v>36613342.40456932</v>
      </c>
      <c r="W144" s="76">
        <f t="shared" si="404"/>
        <v>36965661.905718304</v>
      </c>
      <c r="X144" s="76">
        <f t="shared" si="404"/>
        <v>37323781.013625264</v>
      </c>
      <c r="Y144" s="76">
        <f t="shared" si="404"/>
        <v>37685633.942959145</v>
      </c>
      <c r="Z144" s="76">
        <f t="shared" si="404"/>
        <v>38052860.522695877</v>
      </c>
      <c r="AA144" s="76">
        <f t="shared" si="404"/>
        <v>38426871.916565776</v>
      </c>
      <c r="AB144" s="76">
        <f t="shared" si="404"/>
        <v>38804636.641617171</v>
      </c>
      <c r="AC144" s="76">
        <f t="shared" si="404"/>
        <v>39186697.498636603</v>
      </c>
      <c r="AD144" s="76">
        <f t="shared" si="404"/>
        <v>39576912.996474519</v>
      </c>
      <c r="AE144" s="76">
        <f t="shared" si="404"/>
        <v>39970734.159503885</v>
      </c>
      <c r="AF144" s="76">
        <f t="shared" si="404"/>
        <v>43738067.111407481</v>
      </c>
      <c r="AG144" s="76" t="str">
        <f t="shared" si="404"/>
        <v/>
      </c>
      <c r="AH144" s="76" t="str">
        <f t="shared" si="404"/>
        <v/>
      </c>
      <c r="AI144" s="76" t="str">
        <f t="shared" ref="AI144:BN144" si="405">IF(ISNUMBER(outYear),+AH144+AI143,"")</f>
        <v/>
      </c>
      <c r="AJ144" s="76" t="str">
        <f t="shared" si="405"/>
        <v/>
      </c>
      <c r="AK144" s="76" t="str">
        <f t="shared" si="405"/>
        <v/>
      </c>
      <c r="AL144" s="76" t="str">
        <f t="shared" si="405"/>
        <v/>
      </c>
      <c r="AM144" s="76" t="str">
        <f t="shared" si="405"/>
        <v/>
      </c>
      <c r="AN144" s="76" t="str">
        <f t="shared" si="405"/>
        <v/>
      </c>
      <c r="AO144" s="76" t="str">
        <f t="shared" si="405"/>
        <v/>
      </c>
      <c r="AP144" s="76" t="str">
        <f t="shared" si="405"/>
        <v/>
      </c>
      <c r="AQ144" s="76" t="str">
        <f t="shared" si="405"/>
        <v/>
      </c>
      <c r="AR144" s="76" t="str">
        <f t="shared" si="405"/>
        <v/>
      </c>
      <c r="AS144" s="76" t="str">
        <f t="shared" si="405"/>
        <v/>
      </c>
      <c r="AT144" s="76" t="str">
        <f t="shared" si="405"/>
        <v/>
      </c>
      <c r="AU144" s="76" t="str">
        <f t="shared" si="405"/>
        <v/>
      </c>
      <c r="AV144" s="76" t="str">
        <f t="shared" si="405"/>
        <v/>
      </c>
      <c r="AW144" s="76" t="str">
        <f t="shared" si="405"/>
        <v/>
      </c>
      <c r="AX144" s="76" t="str">
        <f t="shared" si="405"/>
        <v/>
      </c>
      <c r="AY144" s="76" t="str">
        <f t="shared" si="405"/>
        <v/>
      </c>
      <c r="AZ144" s="76" t="str">
        <f t="shared" si="405"/>
        <v/>
      </c>
      <c r="BA144" s="76" t="str">
        <f t="shared" si="405"/>
        <v/>
      </c>
      <c r="BB144" s="76" t="str">
        <f t="shared" si="405"/>
        <v/>
      </c>
      <c r="BC144" s="76" t="str">
        <f t="shared" si="405"/>
        <v/>
      </c>
      <c r="BD144" s="76" t="str">
        <f t="shared" si="405"/>
        <v/>
      </c>
      <c r="BE144" s="76" t="str">
        <f t="shared" si="405"/>
        <v/>
      </c>
      <c r="BF144" s="76" t="str">
        <f t="shared" si="405"/>
        <v/>
      </c>
      <c r="BG144" s="76" t="str">
        <f t="shared" si="405"/>
        <v/>
      </c>
      <c r="BH144" s="76" t="str">
        <f t="shared" si="405"/>
        <v/>
      </c>
      <c r="BI144" s="76" t="str">
        <f t="shared" si="405"/>
        <v/>
      </c>
      <c r="BJ144" s="76" t="str">
        <f t="shared" si="405"/>
        <v/>
      </c>
      <c r="BK144" s="76" t="str">
        <f t="shared" si="405"/>
        <v/>
      </c>
      <c r="BL144" s="76" t="str">
        <f t="shared" si="405"/>
        <v/>
      </c>
      <c r="BM144" s="76" t="str">
        <f t="shared" si="405"/>
        <v/>
      </c>
      <c r="BN144" s="76" t="str">
        <f t="shared" si="405"/>
        <v/>
      </c>
      <c r="BO144" s="76" t="str">
        <f t="shared" ref="BO144:CT144" si="406">IF(ISNUMBER(outYear),+BN144+BO143,"")</f>
        <v/>
      </c>
      <c r="BP144" s="76" t="str">
        <f t="shared" si="406"/>
        <v/>
      </c>
      <c r="BQ144" s="76" t="str">
        <f t="shared" si="406"/>
        <v/>
      </c>
      <c r="BR144" s="76" t="str">
        <f t="shared" si="406"/>
        <v/>
      </c>
      <c r="BS144" s="76" t="str">
        <f t="shared" si="406"/>
        <v/>
      </c>
      <c r="BT144" s="76" t="str">
        <f t="shared" si="406"/>
        <v/>
      </c>
      <c r="BU144" s="76" t="str">
        <f t="shared" si="406"/>
        <v/>
      </c>
      <c r="BV144" s="76" t="str">
        <f t="shared" si="406"/>
        <v/>
      </c>
      <c r="BW144" s="76" t="str">
        <f t="shared" si="406"/>
        <v/>
      </c>
      <c r="BX144" s="76" t="str">
        <f t="shared" si="406"/>
        <v/>
      </c>
      <c r="BY144" s="76" t="str">
        <f t="shared" si="406"/>
        <v/>
      </c>
      <c r="BZ144" s="76" t="str">
        <f t="shared" si="406"/>
        <v/>
      </c>
      <c r="CA144" s="76" t="str">
        <f t="shared" si="406"/>
        <v/>
      </c>
      <c r="CB144" s="76" t="str">
        <f t="shared" si="406"/>
        <v/>
      </c>
      <c r="CC144" s="76" t="str">
        <f t="shared" si="406"/>
        <v/>
      </c>
      <c r="CD144" s="76" t="str">
        <f t="shared" si="406"/>
        <v/>
      </c>
      <c r="CE144" s="76" t="str">
        <f t="shared" si="406"/>
        <v/>
      </c>
      <c r="CF144" s="76" t="str">
        <f t="shared" si="406"/>
        <v/>
      </c>
      <c r="CG144" s="76" t="str">
        <f t="shared" si="406"/>
        <v/>
      </c>
      <c r="CH144" s="76" t="str">
        <f t="shared" si="406"/>
        <v/>
      </c>
      <c r="CI144" s="76" t="str">
        <f t="shared" si="406"/>
        <v/>
      </c>
      <c r="CJ144" s="76" t="str">
        <f t="shared" si="406"/>
        <v/>
      </c>
      <c r="CK144" s="76" t="str">
        <f t="shared" si="406"/>
        <v/>
      </c>
      <c r="CL144" s="76" t="str">
        <f t="shared" si="406"/>
        <v/>
      </c>
      <c r="CM144" s="76" t="str">
        <f t="shared" si="406"/>
        <v/>
      </c>
      <c r="CN144" s="76" t="str">
        <f t="shared" si="406"/>
        <v/>
      </c>
      <c r="CO144" s="76" t="str">
        <f t="shared" si="406"/>
        <v/>
      </c>
      <c r="CP144" s="76" t="str">
        <f t="shared" si="406"/>
        <v/>
      </c>
      <c r="CQ144" s="76" t="str">
        <f t="shared" si="406"/>
        <v/>
      </c>
      <c r="CR144" s="76" t="str">
        <f t="shared" si="406"/>
        <v/>
      </c>
      <c r="CS144" s="76" t="str">
        <f t="shared" si="406"/>
        <v/>
      </c>
      <c r="CT144" s="76" t="str">
        <f t="shared" si="406"/>
        <v/>
      </c>
      <c r="CU144" s="76" t="str">
        <f t="shared" ref="CU144:CX144" si="407">IF(ISNUMBER(outYear),+CT144+CU143,"")</f>
        <v/>
      </c>
      <c r="CV144" s="76" t="str">
        <f t="shared" si="407"/>
        <v/>
      </c>
      <c r="CW144" s="76" t="str">
        <f t="shared" si="407"/>
        <v/>
      </c>
      <c r="CX144" s="76" t="str">
        <f t="shared" si="407"/>
        <v/>
      </c>
    </row>
    <row r="145" spans="1:102" x14ac:dyDescent="0.25">
      <c r="A145" s="55" t="s">
        <v>162</v>
      </c>
      <c r="B145" s="5"/>
      <c r="C145" s="6">
        <f>IF(ISNUMBER(outYear),IF(C144&lt;=0,1,IF(B144&gt;0,0,IF(-B144/C143&gt;0,-B144/C143,0))),"")</f>
        <v>1</v>
      </c>
      <c r="D145" s="6">
        <f t="shared" ref="D145:AH145" si="408">IF(ISNUMBER(outYear),IF(D144&lt;=0,1,IF(C144&gt;0,0,IF(-C144/D143&gt;0,-C144/D143,0))),"")</f>
        <v>1</v>
      </c>
      <c r="E145" s="6">
        <f t="shared" si="408"/>
        <v>1</v>
      </c>
      <c r="F145" s="6">
        <f t="shared" si="408"/>
        <v>1</v>
      </c>
      <c r="G145" s="6">
        <f t="shared" si="408"/>
        <v>1</v>
      </c>
      <c r="H145" s="6">
        <f t="shared" si="408"/>
        <v>0.71871911646211484</v>
      </c>
      <c r="I145" s="6">
        <f t="shared" si="408"/>
        <v>0</v>
      </c>
      <c r="J145" s="6">
        <f t="shared" si="408"/>
        <v>0</v>
      </c>
      <c r="K145" s="6">
        <f t="shared" si="408"/>
        <v>0</v>
      </c>
      <c r="L145" s="6">
        <f t="shared" si="408"/>
        <v>0</v>
      </c>
      <c r="M145" s="6">
        <f t="shared" si="408"/>
        <v>0</v>
      </c>
      <c r="N145" s="6">
        <f t="shared" si="408"/>
        <v>0</v>
      </c>
      <c r="O145" s="6">
        <f t="shared" si="408"/>
        <v>0</v>
      </c>
      <c r="P145" s="6">
        <f t="shared" si="408"/>
        <v>0</v>
      </c>
      <c r="Q145" s="6">
        <f t="shared" si="408"/>
        <v>0</v>
      </c>
      <c r="R145" s="6">
        <f t="shared" si="408"/>
        <v>0</v>
      </c>
      <c r="S145" s="6">
        <f t="shared" si="408"/>
        <v>0</v>
      </c>
      <c r="T145" s="6">
        <f t="shared" si="408"/>
        <v>0</v>
      </c>
      <c r="U145" s="6">
        <f t="shared" si="408"/>
        <v>0</v>
      </c>
      <c r="V145" s="6">
        <f t="shared" si="408"/>
        <v>0</v>
      </c>
      <c r="W145" s="6">
        <f t="shared" si="408"/>
        <v>0</v>
      </c>
      <c r="X145" s="6">
        <f t="shared" si="408"/>
        <v>0</v>
      </c>
      <c r="Y145" s="6">
        <f t="shared" si="408"/>
        <v>0</v>
      </c>
      <c r="Z145" s="6">
        <f t="shared" si="408"/>
        <v>0</v>
      </c>
      <c r="AA145" s="6">
        <f t="shared" si="408"/>
        <v>0</v>
      </c>
      <c r="AB145" s="6">
        <f t="shared" si="408"/>
        <v>0</v>
      </c>
      <c r="AC145" s="6">
        <f t="shared" si="408"/>
        <v>0</v>
      </c>
      <c r="AD145" s="6">
        <f t="shared" si="408"/>
        <v>0</v>
      </c>
      <c r="AE145" s="6">
        <f t="shared" si="408"/>
        <v>0</v>
      </c>
      <c r="AF145" s="6">
        <f t="shared" si="408"/>
        <v>0</v>
      </c>
      <c r="AG145" s="6" t="str">
        <f t="shared" si="408"/>
        <v/>
      </c>
      <c r="AH145" s="6" t="str">
        <f t="shared" si="408"/>
        <v/>
      </c>
      <c r="AI145" s="6" t="str">
        <f t="shared" ref="AI145:BN145" si="409">IF(ISNUMBER(outYear),IF(AI144&lt;=0,1,IF(AH144&gt;0,0,IF(-AH144/AI143&gt;0,-AH144/AI143,0))),"")</f>
        <v/>
      </c>
      <c r="AJ145" s="6" t="str">
        <f t="shared" si="409"/>
        <v/>
      </c>
      <c r="AK145" s="6" t="str">
        <f t="shared" si="409"/>
        <v/>
      </c>
      <c r="AL145" s="6" t="str">
        <f t="shared" si="409"/>
        <v/>
      </c>
      <c r="AM145" s="6" t="str">
        <f t="shared" si="409"/>
        <v/>
      </c>
      <c r="AN145" s="6" t="str">
        <f t="shared" si="409"/>
        <v/>
      </c>
      <c r="AO145" s="6" t="str">
        <f t="shared" si="409"/>
        <v/>
      </c>
      <c r="AP145" s="6" t="str">
        <f t="shared" si="409"/>
        <v/>
      </c>
      <c r="AQ145" s="6" t="str">
        <f t="shared" si="409"/>
        <v/>
      </c>
      <c r="AR145" s="6" t="str">
        <f t="shared" si="409"/>
        <v/>
      </c>
      <c r="AS145" s="6" t="str">
        <f t="shared" si="409"/>
        <v/>
      </c>
      <c r="AT145" s="6" t="str">
        <f t="shared" si="409"/>
        <v/>
      </c>
      <c r="AU145" s="6" t="str">
        <f t="shared" si="409"/>
        <v/>
      </c>
      <c r="AV145" s="6" t="str">
        <f t="shared" si="409"/>
        <v/>
      </c>
      <c r="AW145" s="6" t="str">
        <f t="shared" si="409"/>
        <v/>
      </c>
      <c r="AX145" s="6" t="str">
        <f t="shared" si="409"/>
        <v/>
      </c>
      <c r="AY145" s="6" t="str">
        <f t="shared" si="409"/>
        <v/>
      </c>
      <c r="AZ145" s="6" t="str">
        <f t="shared" si="409"/>
        <v/>
      </c>
      <c r="BA145" s="6" t="str">
        <f t="shared" si="409"/>
        <v/>
      </c>
      <c r="BB145" s="6" t="str">
        <f t="shared" si="409"/>
        <v/>
      </c>
      <c r="BC145" s="6" t="str">
        <f t="shared" si="409"/>
        <v/>
      </c>
      <c r="BD145" s="6" t="str">
        <f t="shared" si="409"/>
        <v/>
      </c>
      <c r="BE145" s="6" t="str">
        <f t="shared" si="409"/>
        <v/>
      </c>
      <c r="BF145" s="6" t="str">
        <f t="shared" si="409"/>
        <v/>
      </c>
      <c r="BG145" s="6" t="str">
        <f t="shared" si="409"/>
        <v/>
      </c>
      <c r="BH145" s="6" t="str">
        <f t="shared" si="409"/>
        <v/>
      </c>
      <c r="BI145" s="6" t="str">
        <f t="shared" si="409"/>
        <v/>
      </c>
      <c r="BJ145" s="6" t="str">
        <f t="shared" si="409"/>
        <v/>
      </c>
      <c r="BK145" s="6" t="str">
        <f t="shared" si="409"/>
        <v/>
      </c>
      <c r="BL145" s="6" t="str">
        <f t="shared" si="409"/>
        <v/>
      </c>
      <c r="BM145" s="6" t="str">
        <f t="shared" si="409"/>
        <v/>
      </c>
      <c r="BN145" s="6" t="str">
        <f t="shared" si="409"/>
        <v/>
      </c>
      <c r="BO145" s="6" t="str">
        <f t="shared" ref="BO145:CT145" si="410">IF(ISNUMBER(outYear),IF(BO144&lt;=0,1,IF(BN144&gt;0,0,IF(-BN144/BO143&gt;0,-BN144/BO143,0))),"")</f>
        <v/>
      </c>
      <c r="BP145" s="6" t="str">
        <f t="shared" si="410"/>
        <v/>
      </c>
      <c r="BQ145" s="6" t="str">
        <f t="shared" si="410"/>
        <v/>
      </c>
      <c r="BR145" s="6" t="str">
        <f t="shared" si="410"/>
        <v/>
      </c>
      <c r="BS145" s="6" t="str">
        <f t="shared" si="410"/>
        <v/>
      </c>
      <c r="BT145" s="6" t="str">
        <f t="shared" si="410"/>
        <v/>
      </c>
      <c r="BU145" s="6" t="str">
        <f t="shared" si="410"/>
        <v/>
      </c>
      <c r="BV145" s="6" t="str">
        <f t="shared" si="410"/>
        <v/>
      </c>
      <c r="BW145" s="6" t="str">
        <f t="shared" si="410"/>
        <v/>
      </c>
      <c r="BX145" s="6" t="str">
        <f t="shared" si="410"/>
        <v/>
      </c>
      <c r="BY145" s="6" t="str">
        <f t="shared" si="410"/>
        <v/>
      </c>
      <c r="BZ145" s="6" t="str">
        <f t="shared" si="410"/>
        <v/>
      </c>
      <c r="CA145" s="6" t="str">
        <f t="shared" si="410"/>
        <v/>
      </c>
      <c r="CB145" s="6" t="str">
        <f t="shared" si="410"/>
        <v/>
      </c>
      <c r="CC145" s="6" t="str">
        <f t="shared" si="410"/>
        <v/>
      </c>
      <c r="CD145" s="6" t="str">
        <f t="shared" si="410"/>
        <v/>
      </c>
      <c r="CE145" s="6" t="str">
        <f t="shared" si="410"/>
        <v/>
      </c>
      <c r="CF145" s="6" t="str">
        <f t="shared" si="410"/>
        <v/>
      </c>
      <c r="CG145" s="6" t="str">
        <f t="shared" si="410"/>
        <v/>
      </c>
      <c r="CH145" s="6" t="str">
        <f t="shared" si="410"/>
        <v/>
      </c>
      <c r="CI145" s="6" t="str">
        <f t="shared" si="410"/>
        <v/>
      </c>
      <c r="CJ145" s="6" t="str">
        <f t="shared" si="410"/>
        <v/>
      </c>
      <c r="CK145" s="6" t="str">
        <f t="shared" si="410"/>
        <v/>
      </c>
      <c r="CL145" s="6" t="str">
        <f t="shared" si="410"/>
        <v/>
      </c>
      <c r="CM145" s="6" t="str">
        <f t="shared" si="410"/>
        <v/>
      </c>
      <c r="CN145" s="6" t="str">
        <f t="shared" si="410"/>
        <v/>
      </c>
      <c r="CO145" s="6" t="str">
        <f t="shared" si="410"/>
        <v/>
      </c>
      <c r="CP145" s="6" t="str">
        <f t="shared" si="410"/>
        <v/>
      </c>
      <c r="CQ145" s="6" t="str">
        <f t="shared" si="410"/>
        <v/>
      </c>
      <c r="CR145" s="6" t="str">
        <f t="shared" si="410"/>
        <v/>
      </c>
      <c r="CS145" s="6" t="str">
        <f t="shared" si="410"/>
        <v/>
      </c>
      <c r="CT145" s="6" t="str">
        <f t="shared" si="410"/>
        <v/>
      </c>
      <c r="CU145" s="6" t="str">
        <f t="shared" ref="CU145:CX145" si="411">IF(ISNUMBER(outYear),IF(CU144&lt;=0,1,IF(CT144&gt;0,0,IF(-CT144/CU143&gt;0,-CT144/CU143,0))),"")</f>
        <v/>
      </c>
      <c r="CV145" s="6" t="str">
        <f t="shared" si="411"/>
        <v/>
      </c>
      <c r="CW145" s="6" t="str">
        <f t="shared" si="411"/>
        <v/>
      </c>
      <c r="CX145" s="6" t="str">
        <f t="shared" si="411"/>
        <v/>
      </c>
    </row>
    <row r="146" spans="1:102" x14ac:dyDescent="0.25">
      <c r="A146" s="186" t="s">
        <v>161</v>
      </c>
      <c r="B146" s="187"/>
      <c r="C146" s="188">
        <f>IF(ISNUMBER(outYear),SUM(C145:CX145),"")</f>
        <v>5.7187191164621147</v>
      </c>
      <c r="D146" s="189"/>
      <c r="E146" s="189"/>
      <c r="F146" s="189"/>
      <c r="G146" s="189"/>
      <c r="H146" s="189"/>
      <c r="I146" s="189"/>
      <c r="J146" s="189"/>
      <c r="K146" s="189"/>
      <c r="L146" s="189"/>
      <c r="M146" s="189"/>
      <c r="N146" s="189"/>
      <c r="O146" s="189"/>
      <c r="P146" s="189"/>
      <c r="Q146" s="189"/>
      <c r="R146" s="189"/>
      <c r="S146" s="189"/>
      <c r="T146" s="189"/>
      <c r="U146" s="189"/>
      <c r="V146" s="189"/>
      <c r="W146" s="189"/>
      <c r="X146" s="189"/>
      <c r="Y146" s="189"/>
      <c r="Z146" s="189"/>
      <c r="AA146" s="189"/>
      <c r="AB146" s="189"/>
      <c r="AC146" s="189"/>
      <c r="AD146" s="189"/>
      <c r="AE146" s="189"/>
      <c r="AF146" s="189"/>
      <c r="AG146" s="189"/>
      <c r="AH146" s="189"/>
      <c r="AI146" s="189"/>
      <c r="AJ146" s="189"/>
      <c r="AK146" s="189"/>
      <c r="AL146" s="189"/>
      <c r="AM146" s="189"/>
      <c r="AN146" s="189"/>
      <c r="AO146" s="189"/>
      <c r="AP146" s="189"/>
      <c r="AQ146" s="189"/>
      <c r="AR146" s="189"/>
      <c r="AS146" s="189"/>
      <c r="AT146" s="189"/>
      <c r="AU146" s="189"/>
      <c r="AV146" s="189"/>
      <c r="AW146" s="189"/>
      <c r="AX146" s="189"/>
      <c r="AY146" s="189"/>
      <c r="AZ146" s="189"/>
      <c r="BA146" s="189"/>
      <c r="BB146" s="189"/>
      <c r="BC146" s="189"/>
      <c r="BD146" s="189"/>
      <c r="BE146" s="189"/>
      <c r="BF146" s="189"/>
      <c r="BG146" s="189"/>
      <c r="BH146" s="189"/>
      <c r="BI146" s="189"/>
      <c r="BJ146" s="189"/>
      <c r="BK146" s="189"/>
      <c r="BL146" s="189"/>
      <c r="BM146" s="189"/>
      <c r="BN146" s="189"/>
      <c r="BO146" s="189"/>
      <c r="BP146" s="189"/>
      <c r="BQ146" s="189"/>
      <c r="BR146" s="189"/>
      <c r="BS146" s="189"/>
      <c r="BT146" s="189"/>
      <c r="BU146" s="189"/>
      <c r="BV146" s="189"/>
      <c r="BW146" s="189"/>
      <c r="BX146" s="189"/>
      <c r="BY146" s="189"/>
      <c r="BZ146" s="189"/>
      <c r="CA146" s="189"/>
      <c r="CB146" s="189"/>
      <c r="CC146" s="189"/>
      <c r="CD146" s="189"/>
      <c r="CE146" s="189"/>
      <c r="CF146" s="189"/>
      <c r="CG146" s="189"/>
      <c r="CH146" s="189"/>
      <c r="CI146" s="189"/>
      <c r="CJ146" s="189"/>
      <c r="CK146" s="189"/>
      <c r="CL146" s="189"/>
      <c r="CM146" s="189"/>
      <c r="CN146" s="189"/>
      <c r="CO146" s="189"/>
      <c r="CP146" s="189"/>
      <c r="CQ146" s="189"/>
      <c r="CR146" s="189"/>
      <c r="CS146" s="189"/>
      <c r="CT146" s="189"/>
      <c r="CU146" s="189"/>
      <c r="CV146" s="189"/>
      <c r="CW146" s="189"/>
      <c r="CX146" s="189"/>
    </row>
    <row r="147" spans="1:102" x14ac:dyDescent="0.25">
      <c r="A147" s="55" t="s">
        <v>200</v>
      </c>
      <c r="B147" s="191">
        <v>0</v>
      </c>
      <c r="C147" s="191">
        <f>IF(ISNUMBER(outYear),IF(FederalDepreciation="N/A",C11/(1+NominalDiscountRate/100)^('Cash Flow'!C2),C11*(1-C142)/(1+NominalDiscountRate/100)^('Cash Flow'!C2)),"")</f>
        <v>450311.91591784341</v>
      </c>
      <c r="D147" s="191">
        <f>IF(ISNUMBER(outYear),IF(FederalDepreciation="N/A",D11/(1+NominalDiscountRate/100)^('Cash Flow'!D2),D11*(1-D142)/(1+NominalDiscountRate/100)^('Cash Flow'!D2)),"")</f>
        <v>384390.74785046914</v>
      </c>
      <c r="E147" s="191">
        <f>IF(ISNUMBER(outYear),IF(FederalDepreciation="N/A",E11/(1+NominalDiscountRate/100)^('Cash Flow'!E2),E11*(1-E142)/(1+NominalDiscountRate/100)^('Cash Flow'!E2)),"")</f>
        <v>355663.44792256202</v>
      </c>
      <c r="F147" s="191">
        <f>IF(ISNUMBER(outYear),IF(FederalDepreciation="N/A",F11/(1+NominalDiscountRate/100)^('Cash Flow'!F2),F11*(1-F142)/(1+NominalDiscountRate/100)^('Cash Flow'!F2)),"")</f>
        <v>332745.13283873349</v>
      </c>
      <c r="G147" s="191">
        <f>IF(ISNUMBER(outYear),IF(FederalDepreciation="N/A",G11/(1+NominalDiscountRate/100)^('Cash Flow'!G2),G11*(1-G142)/(1+NominalDiscountRate/100)^('Cash Flow'!G2)),"")</f>
        <v>311243.69395232201</v>
      </c>
      <c r="H147" s="191">
        <f>IF(ISNUMBER(outYear),IF(FederalDepreciation="N/A",H11/(1+NominalDiscountRate/100)^('Cash Flow'!H2),H11*(1-H142)/(1+NominalDiscountRate/100)^('Cash Flow'!H2)),"")</f>
        <v>290884.41977269732</v>
      </c>
      <c r="I147" s="191">
        <f>IF(ISNUMBER(outYear),IF(FederalDepreciation="N/A",I11/(1+NominalDiscountRate/100)^('Cash Flow'!I2),I11*(1-I142)/(1+NominalDiscountRate/100)^('Cash Flow'!I2)),"")</f>
        <v>271900.54521558026</v>
      </c>
      <c r="J147" s="191">
        <f>IF(ISNUMBER(outYear),IF(FederalDepreciation="N/A",J11/(1+NominalDiscountRate/100)^('Cash Flow'!J2),J11*(1-J142)/(1+NominalDiscountRate/100)^('Cash Flow'!J2)),"")</f>
        <v>254559.1741817974</v>
      </c>
      <c r="K147" s="191">
        <f>IF(ISNUMBER(outYear),IF(FederalDepreciation="N/A",K11/(1+NominalDiscountRate/100)^('Cash Flow'!K2),K11*(1-K142)/(1+NominalDiscountRate/100)^('Cash Flow'!K2)),"")</f>
        <v>237823.39675500721</v>
      </c>
      <c r="L147" s="191">
        <f>IF(ISNUMBER(outYear),IF(FederalDepreciation="N/A",L11/(1+NominalDiscountRate/100)^('Cash Flow'!L2),L11*(1-L142)/(1+NominalDiscountRate/100)^('Cash Flow'!L2)),"")</f>
        <v>222261.14420505401</v>
      </c>
      <c r="M147" s="191">
        <f>IF(ISNUMBER(outYear),IF(FederalDepreciation="N/A",M11/(1+NominalDiscountRate/100)^('Cash Flow'!M2),M11*(1-M142)/(1+NominalDiscountRate/100)^('Cash Flow'!M2)),"")</f>
        <v>207954.94852456922</v>
      </c>
      <c r="N147" s="191">
        <f>IF(ISNUMBER(outYear),IF(FederalDepreciation="N/A",N11/(1+NominalDiscountRate/100)^('Cash Flow'!N2),N11*(1-N142)/(1+NominalDiscountRate/100)^('Cash Flow'!N2)),"")</f>
        <v>194388.69518733874</v>
      </c>
      <c r="O147" s="191">
        <f>IF(ISNUMBER(outYear),IF(FederalDepreciation="N/A",O11/(1+NominalDiscountRate/100)^('Cash Flow'!O2),O11*(1-O142)/(1+NominalDiscountRate/100)^('Cash Flow'!O2)),"")</f>
        <v>181636.57863326653</v>
      </c>
      <c r="P147" s="191">
        <f>IF(ISNUMBER(outYear),IF(FederalDepreciation="N/A",P11/(1+NominalDiscountRate/100)^('Cash Flow'!P2),P11*(1-P142)/(1+NominalDiscountRate/100)^('Cash Flow'!P2)),"")</f>
        <v>169743.36263112799</v>
      </c>
      <c r="Q147" s="191">
        <f>IF(ISNUMBER(outYear),IF(FederalDepreciation="N/A",Q11/(1+NominalDiscountRate/100)^('Cash Flow'!Q2),Q11*(1-Q142)/(1+NominalDiscountRate/100)^('Cash Flow'!Q2)),"")</f>
        <v>158770.87363275763</v>
      </c>
      <c r="R147" s="191">
        <f>IF(ISNUMBER(outYear),IF(FederalDepreciation="N/A",R11/(1+NominalDiscountRate/100)^('Cash Flow'!R2),R11*(1-R142)/(1+NominalDiscountRate/100)^('Cash Flow'!R2)),"")</f>
        <v>148332.91125351397</v>
      </c>
      <c r="S147" s="191">
        <f>IF(ISNUMBER(outYear),IF(FederalDepreciation="N/A",S11/(1+NominalDiscountRate/100)^('Cash Flow'!S2),S11*(1-S142)/(1+NominalDiscountRate/100)^('Cash Flow'!S2)),"")</f>
        <v>138634.16678176486</v>
      </c>
      <c r="T147" s="191">
        <f>IF(ISNUMBER(outYear),IF(FederalDepreciation="N/A",T11/(1+NominalDiscountRate/100)^('Cash Flow'!T2),T11*(1-T142)/(1+NominalDiscountRate/100)^('Cash Flow'!T2)),"")</f>
        <v>129697.36347491712</v>
      </c>
      <c r="U147" s="191">
        <f>IF(ISNUMBER(outYear),IF(FederalDepreciation="N/A",U11/(1+NominalDiscountRate/100)^('Cash Flow'!U2),U11*(1-U142)/(1+NominalDiscountRate/100)^('Cash Flow'!U2)),"")</f>
        <v>121193.21578919636</v>
      </c>
      <c r="V147" s="191">
        <f>IF(ISNUMBER(outYear),IF(FederalDepreciation="N/A",V11/(1+NominalDiscountRate/100)^('Cash Flow'!V2),V11*(1-V142)/(1+NominalDiscountRate/100)^('Cash Flow'!V2)),"")</f>
        <v>113243.31648626819</v>
      </c>
      <c r="W147" s="191">
        <f>IF(ISNUMBER(outYear),IF(FederalDepreciation="N/A",W11/(1+NominalDiscountRate/100)^('Cash Flow'!W2),W11*(1-W142)/(1+NominalDiscountRate/100)^('Cash Flow'!W2)),"")</f>
        <v>105877.8339568845</v>
      </c>
      <c r="X147" s="191">
        <f>IF(ISNUMBER(outYear),IF(FederalDepreciation="N/A",X11/(1+NominalDiscountRate/100)^('Cash Flow'!X2),X11*(1-X142)/(1+NominalDiscountRate/100)^('Cash Flow'!X2)),"")</f>
        <v>98968.232521084748</v>
      </c>
      <c r="Y147" s="191">
        <f>IF(ISNUMBER(outYear),IF(FederalDepreciation="N/A",Y11/(1+NominalDiscountRate/100)^('Cash Flow'!Y2),Y11*(1-Y142)/(1+NominalDiscountRate/100)^('Cash Flow'!Y2)),"")</f>
        <v>92438.94555918705</v>
      </c>
      <c r="Z147" s="191">
        <f>IF(ISNUMBER(outYear),IF(FederalDepreciation="N/A",Z11/(1+NominalDiscountRate/100)^('Cash Flow'!Z2),Z11*(1-Z142)/(1+NominalDiscountRate/100)^('Cash Flow'!Z2)),"")</f>
        <v>86418.448498474216</v>
      </c>
      <c r="AA147" s="191">
        <f>IF(ISNUMBER(outYear),IF(FederalDepreciation="N/A",AA11/(1+NominalDiscountRate/100)^('Cash Flow'!AA2),AA11*(1-AA142)/(1+NominalDiscountRate/100)^('Cash Flow'!AA2)),"")</f>
        <v>80807.893594512992</v>
      </c>
      <c r="AB147" s="191">
        <f>IF(ISNUMBER(outYear),IF(FederalDepreciation="N/A",AB11/(1+NominalDiscountRate/100)^('Cash Flow'!AB2),AB11*(1-AB142)/(1+NominalDiscountRate/100)^('Cash Flow'!AB2)),"")</f>
        <v>75473.971291975191</v>
      </c>
      <c r="AC147" s="191">
        <f>IF(ISNUMBER(outYear),IF(FederalDepreciation="N/A",AC11/(1+NominalDiscountRate/100)^('Cash Flow'!AC2),AC11*(1-AC142)/(1+NominalDiscountRate/100)^('Cash Flow'!AC2)),"")</f>
        <v>70506.175921551796</v>
      </c>
      <c r="AD147" s="191">
        <f>IF(ISNUMBER(outYear),IF(FederalDepreciation="N/A",AD11/(1+NominalDiscountRate/100)^('Cash Flow'!AD2),AD11*(1-AD142)/(1+NominalDiscountRate/100)^('Cash Flow'!AD2)),"")</f>
        <v>65955.139933718732</v>
      </c>
      <c r="AE147" s="191">
        <f>IF(ISNUMBER(outYear),IF(FederalDepreciation="N/A",AE11/(1+NominalDiscountRate/100)^('Cash Flow'!AE2),AE11*(1-AE142)/(1+NominalDiscountRate/100)^('Cash Flow'!AE2)),"")</f>
        <v>61584.199361124316</v>
      </c>
      <c r="AF147" s="191">
        <f>IF(ISNUMBER(outYear),IF(FederalDepreciation="N/A",AF11/(1+NominalDiscountRate/100)^('Cash Flow'!AF2),AF11*(1-AF142)/(1+NominalDiscountRate/100)^('Cash Flow'!AF2)),"")</f>
        <v>57524.188802868688</v>
      </c>
      <c r="AG147" s="191" t="str">
        <f>IF(ISNUMBER(outYear),IF(FederalDepreciation="N/A",AG11/(1+NominalDiscountRate/100)^('Cash Flow'!AG2),AG11*(1-AG142)/(1+NominalDiscountRate/100)^('Cash Flow'!AG2)),"")</f>
        <v/>
      </c>
      <c r="AH147" s="191" t="str">
        <f>IF(ISNUMBER(outYear),IF(FederalDepreciation="N/A",AH11/(1+NominalDiscountRate/100)^('Cash Flow'!AH2),AH11*(1-AH142)/(1+NominalDiscountRate/100)^('Cash Flow'!AH2)),"")</f>
        <v/>
      </c>
      <c r="AI147" s="191" t="str">
        <f>IF(ISNUMBER(outYear),IF(FederalDepreciation="N/A",AI11/(1+NominalDiscountRate/100)^('Cash Flow'!AI2),AI11*(1-AI142)/(1+NominalDiscountRate/100)^('Cash Flow'!AI2)),"")</f>
        <v/>
      </c>
      <c r="AJ147" s="191" t="str">
        <f>IF(ISNUMBER(outYear),IF(FederalDepreciation="N/A",AJ11/(1+NominalDiscountRate/100)^('Cash Flow'!AJ2),AJ11*(1-AJ142)/(1+NominalDiscountRate/100)^('Cash Flow'!AJ2)),"")</f>
        <v/>
      </c>
      <c r="AK147" s="191" t="str">
        <f>IF(ISNUMBER(outYear),IF(FederalDepreciation="N/A",AK11/(1+NominalDiscountRate/100)^('Cash Flow'!AK2),AK11*(1-AK142)/(1+NominalDiscountRate/100)^('Cash Flow'!AK2)),"")</f>
        <v/>
      </c>
      <c r="AL147" s="191" t="str">
        <f>IF(ISNUMBER(outYear),IF(FederalDepreciation="N/A",AL11/(1+NominalDiscountRate/100)^('Cash Flow'!AL2),AL11*(1-AL142)/(1+NominalDiscountRate/100)^('Cash Flow'!AL2)),"")</f>
        <v/>
      </c>
      <c r="AM147" s="191" t="str">
        <f>IF(ISNUMBER(outYear),IF(FederalDepreciation="N/A",AM11/(1+NominalDiscountRate/100)^('Cash Flow'!AM2),AM11*(1-AM142)/(1+NominalDiscountRate/100)^('Cash Flow'!AM2)),"")</f>
        <v/>
      </c>
      <c r="AN147" s="191" t="str">
        <f>IF(ISNUMBER(outYear),IF(FederalDepreciation="N/A",AN11/(1+NominalDiscountRate/100)^('Cash Flow'!AN2),AN11*(1-AN142)/(1+NominalDiscountRate/100)^('Cash Flow'!AN2)),"")</f>
        <v/>
      </c>
      <c r="AO147" s="191" t="str">
        <f>IF(ISNUMBER(outYear),IF(FederalDepreciation="N/A",AO11/(1+NominalDiscountRate/100)^('Cash Flow'!AO2),AO11*(1-AO142)/(1+NominalDiscountRate/100)^('Cash Flow'!AO2)),"")</f>
        <v/>
      </c>
      <c r="AP147" s="191" t="str">
        <f>IF(ISNUMBER(outYear),IF(FederalDepreciation="N/A",AP11/(1+NominalDiscountRate/100)^('Cash Flow'!AP2),AP11*(1-AP142)/(1+NominalDiscountRate/100)^('Cash Flow'!AP2)),"")</f>
        <v/>
      </c>
      <c r="AQ147" s="191" t="str">
        <f>IF(ISNUMBER(outYear),IF(FederalDepreciation="N/A",AQ11/(1+NominalDiscountRate/100)^('Cash Flow'!AQ2),AQ11*(1-AQ142)/(1+NominalDiscountRate/100)^('Cash Flow'!AQ2)),"")</f>
        <v/>
      </c>
      <c r="AR147" s="191" t="str">
        <f>IF(ISNUMBER(outYear),IF(FederalDepreciation="N/A",AR11/(1+NominalDiscountRate/100)^('Cash Flow'!AR2),AR11*(1-AR142)/(1+NominalDiscountRate/100)^('Cash Flow'!AR2)),"")</f>
        <v/>
      </c>
      <c r="AS147" s="191" t="str">
        <f>IF(ISNUMBER(outYear),IF(FederalDepreciation="N/A",AS11/(1+NominalDiscountRate/100)^('Cash Flow'!AS2),AS11*(1-AS142)/(1+NominalDiscountRate/100)^('Cash Flow'!AS2)),"")</f>
        <v/>
      </c>
      <c r="AT147" s="191" t="str">
        <f>IF(ISNUMBER(outYear),IF(FederalDepreciation="N/A",AT11/(1+NominalDiscountRate/100)^('Cash Flow'!AT2),AT11*(1-AT142)/(1+NominalDiscountRate/100)^('Cash Flow'!AT2)),"")</f>
        <v/>
      </c>
      <c r="AU147" s="191" t="str">
        <f>IF(ISNUMBER(outYear),IF(FederalDepreciation="N/A",AU11/(1+NominalDiscountRate/100)^('Cash Flow'!AU2),AU11*(1-AU142)/(1+NominalDiscountRate/100)^('Cash Flow'!AU2)),"")</f>
        <v/>
      </c>
      <c r="AV147" s="191" t="str">
        <f>IF(ISNUMBER(outYear),IF(FederalDepreciation="N/A",AV11/(1+NominalDiscountRate/100)^('Cash Flow'!AV2),AV11*(1-AV142)/(1+NominalDiscountRate/100)^('Cash Flow'!AV2)),"")</f>
        <v/>
      </c>
      <c r="AW147" s="191" t="str">
        <f>IF(ISNUMBER(outYear),IF(FederalDepreciation="N/A",AW11/(1+NominalDiscountRate/100)^('Cash Flow'!AW2),AW11*(1-AW142)/(1+NominalDiscountRate/100)^('Cash Flow'!AW2)),"")</f>
        <v/>
      </c>
      <c r="AX147" s="191" t="str">
        <f>IF(ISNUMBER(outYear),IF(FederalDepreciation="N/A",AX11/(1+NominalDiscountRate/100)^('Cash Flow'!AX2),AX11*(1-AX142)/(1+NominalDiscountRate/100)^('Cash Flow'!AX2)),"")</f>
        <v/>
      </c>
      <c r="AY147" s="191" t="str">
        <f>IF(ISNUMBER(outYear),IF(FederalDepreciation="N/A",AY11/(1+NominalDiscountRate/100)^('Cash Flow'!AY2),AY11*(1-AY142)/(1+NominalDiscountRate/100)^('Cash Flow'!AY2)),"")</f>
        <v/>
      </c>
      <c r="AZ147" s="191" t="str">
        <f>IF(ISNUMBER(outYear),IF(FederalDepreciation="N/A",AZ11/(1+NominalDiscountRate/100)^('Cash Flow'!AZ2),AZ11*(1-AZ142)/(1+NominalDiscountRate/100)^('Cash Flow'!AZ2)),"")</f>
        <v/>
      </c>
      <c r="BA147" s="191" t="str">
        <f>IF(ISNUMBER(outYear),IF(FederalDepreciation="N/A",BA11/(1+NominalDiscountRate/100)^('Cash Flow'!BA2),BA11*(1-BA142)/(1+NominalDiscountRate/100)^('Cash Flow'!BA2)),"")</f>
        <v/>
      </c>
      <c r="BB147" s="191" t="str">
        <f>IF(ISNUMBER(outYear),IF(FederalDepreciation="N/A",BB11/(1+NominalDiscountRate/100)^('Cash Flow'!BB2),BB11*(1-BB142)/(1+NominalDiscountRate/100)^('Cash Flow'!BB2)),"")</f>
        <v/>
      </c>
      <c r="BC147" s="191" t="str">
        <f>IF(ISNUMBER(outYear),IF(FederalDepreciation="N/A",BC11/(1+NominalDiscountRate/100)^('Cash Flow'!BC2),BC11*(1-BC142)/(1+NominalDiscountRate/100)^('Cash Flow'!BC2)),"")</f>
        <v/>
      </c>
      <c r="BD147" s="191" t="str">
        <f>IF(ISNUMBER(outYear),IF(FederalDepreciation="N/A",BD11/(1+NominalDiscountRate/100)^('Cash Flow'!BD2),BD11*(1-BD142)/(1+NominalDiscountRate/100)^('Cash Flow'!BD2)),"")</f>
        <v/>
      </c>
      <c r="BE147" s="191" t="str">
        <f>IF(ISNUMBER(outYear),IF(FederalDepreciation="N/A",BE11/(1+NominalDiscountRate/100)^('Cash Flow'!BE2),BE11*(1-BE142)/(1+NominalDiscountRate/100)^('Cash Flow'!BE2)),"")</f>
        <v/>
      </c>
      <c r="BF147" s="191" t="str">
        <f>IF(ISNUMBER(outYear),IF(FederalDepreciation="N/A",BF11/(1+NominalDiscountRate/100)^('Cash Flow'!BF2),BF11*(1-BF142)/(1+NominalDiscountRate/100)^('Cash Flow'!BF2)),"")</f>
        <v/>
      </c>
      <c r="BG147" s="191" t="str">
        <f>IF(ISNUMBER(outYear),IF(FederalDepreciation="N/A",BG11/(1+NominalDiscountRate/100)^('Cash Flow'!BG2),BG11*(1-BG142)/(1+NominalDiscountRate/100)^('Cash Flow'!BG2)),"")</f>
        <v/>
      </c>
      <c r="BH147" s="191" t="str">
        <f>IF(ISNUMBER(outYear),IF(FederalDepreciation="N/A",BH11/(1+NominalDiscountRate/100)^('Cash Flow'!BH2),BH11*(1-BH142)/(1+NominalDiscountRate/100)^('Cash Flow'!BH2)),"")</f>
        <v/>
      </c>
      <c r="BI147" s="191" t="str">
        <f>IF(ISNUMBER(outYear),IF(FederalDepreciation="N/A",BI11/(1+NominalDiscountRate/100)^('Cash Flow'!BI2),BI11*(1-BI142)/(1+NominalDiscountRate/100)^('Cash Flow'!BI2)),"")</f>
        <v/>
      </c>
      <c r="BJ147" s="191" t="str">
        <f>IF(ISNUMBER(outYear),IF(FederalDepreciation="N/A",BJ11/(1+NominalDiscountRate/100)^('Cash Flow'!BJ2),BJ11*(1-BJ142)/(1+NominalDiscountRate/100)^('Cash Flow'!BJ2)),"")</f>
        <v/>
      </c>
      <c r="BK147" s="191" t="str">
        <f>IF(ISNUMBER(outYear),IF(FederalDepreciation="N/A",BK11/(1+NominalDiscountRate/100)^('Cash Flow'!BK2),BK11*(1-BK142)/(1+NominalDiscountRate/100)^('Cash Flow'!BK2)),"")</f>
        <v/>
      </c>
      <c r="BL147" s="191" t="str">
        <f>IF(ISNUMBER(outYear),IF(FederalDepreciation="N/A",BL11/(1+NominalDiscountRate/100)^('Cash Flow'!BL2),BL11*(1-BL142)/(1+NominalDiscountRate/100)^('Cash Flow'!BL2)),"")</f>
        <v/>
      </c>
      <c r="BM147" s="191" t="str">
        <f>IF(ISNUMBER(outYear),IF(FederalDepreciation="N/A",BM11/(1+NominalDiscountRate/100)^('Cash Flow'!BM2),BM11*(1-BM142)/(1+NominalDiscountRate/100)^('Cash Flow'!BM2)),"")</f>
        <v/>
      </c>
      <c r="BN147" s="191" t="str">
        <f>IF(ISNUMBER(outYear),IF(FederalDepreciation="N/A",BN11/(1+NominalDiscountRate/100)^('Cash Flow'!BN2),BN11*(1-BN142)/(1+NominalDiscountRate/100)^('Cash Flow'!BN2)),"")</f>
        <v/>
      </c>
      <c r="BO147" s="191" t="str">
        <f>IF(ISNUMBER(outYear),IF(FederalDepreciation="N/A",BO11/(1+NominalDiscountRate/100)^('Cash Flow'!BO2),BO11*(1-BO142)/(1+NominalDiscountRate/100)^('Cash Flow'!BO2)),"")</f>
        <v/>
      </c>
      <c r="BP147" s="191" t="str">
        <f>IF(ISNUMBER(outYear),IF(FederalDepreciation="N/A",BP11/(1+NominalDiscountRate/100)^('Cash Flow'!BP2),BP11*(1-BP142)/(1+NominalDiscountRate/100)^('Cash Flow'!BP2)),"")</f>
        <v/>
      </c>
      <c r="BQ147" s="191" t="str">
        <f>IF(ISNUMBER(outYear),IF(FederalDepreciation="N/A",BQ11/(1+NominalDiscountRate/100)^('Cash Flow'!BQ2),BQ11*(1-BQ142)/(1+NominalDiscountRate/100)^('Cash Flow'!BQ2)),"")</f>
        <v/>
      </c>
      <c r="BR147" s="191" t="str">
        <f>IF(ISNUMBER(outYear),IF(FederalDepreciation="N/A",BR11/(1+NominalDiscountRate/100)^('Cash Flow'!BR2),BR11*(1-BR142)/(1+NominalDiscountRate/100)^('Cash Flow'!BR2)),"")</f>
        <v/>
      </c>
      <c r="BS147" s="191" t="str">
        <f>IF(ISNUMBER(outYear),IF(FederalDepreciation="N/A",BS11/(1+NominalDiscountRate/100)^('Cash Flow'!BS2),BS11*(1-BS142)/(1+NominalDiscountRate/100)^('Cash Flow'!BS2)),"")</f>
        <v/>
      </c>
      <c r="BT147" s="191" t="str">
        <f>IF(ISNUMBER(outYear),IF(FederalDepreciation="N/A",BT11/(1+NominalDiscountRate/100)^('Cash Flow'!BT2),BT11*(1-BT142)/(1+NominalDiscountRate/100)^('Cash Flow'!BT2)),"")</f>
        <v/>
      </c>
      <c r="BU147" s="191" t="str">
        <f>IF(ISNUMBER(outYear),IF(FederalDepreciation="N/A",BU11/(1+NominalDiscountRate/100)^('Cash Flow'!BU2),BU11*(1-BU142)/(1+NominalDiscountRate/100)^('Cash Flow'!BU2)),"")</f>
        <v/>
      </c>
      <c r="BV147" s="191" t="str">
        <f>IF(ISNUMBER(outYear),IF(FederalDepreciation="N/A",BV11/(1+NominalDiscountRate/100)^('Cash Flow'!BV2),BV11*(1-BV142)/(1+NominalDiscountRate/100)^('Cash Flow'!BV2)),"")</f>
        <v/>
      </c>
      <c r="BW147" s="191" t="str">
        <f>IF(ISNUMBER(outYear),IF(FederalDepreciation="N/A",BW11/(1+NominalDiscountRate/100)^('Cash Flow'!BW2),BW11*(1-BW142)/(1+NominalDiscountRate/100)^('Cash Flow'!BW2)),"")</f>
        <v/>
      </c>
      <c r="BX147" s="191" t="str">
        <f>IF(ISNUMBER(outYear),IF(FederalDepreciation="N/A",BX11/(1+NominalDiscountRate/100)^('Cash Flow'!BX2),BX11*(1-BX142)/(1+NominalDiscountRate/100)^('Cash Flow'!BX2)),"")</f>
        <v/>
      </c>
      <c r="BY147" s="191" t="str">
        <f>IF(ISNUMBER(outYear),IF(FederalDepreciation="N/A",BY11/(1+NominalDiscountRate/100)^('Cash Flow'!BY2),BY11*(1-BY142)/(1+NominalDiscountRate/100)^('Cash Flow'!BY2)),"")</f>
        <v/>
      </c>
      <c r="BZ147" s="191" t="str">
        <f>IF(ISNUMBER(outYear),IF(FederalDepreciation="N/A",BZ11/(1+NominalDiscountRate/100)^('Cash Flow'!BZ2),BZ11*(1-BZ142)/(1+NominalDiscountRate/100)^('Cash Flow'!BZ2)),"")</f>
        <v/>
      </c>
      <c r="CA147" s="191" t="str">
        <f>IF(ISNUMBER(outYear),IF(FederalDepreciation="N/A",CA11/(1+NominalDiscountRate/100)^('Cash Flow'!CA2),CA11*(1-CA142)/(1+NominalDiscountRate/100)^('Cash Flow'!CA2)),"")</f>
        <v/>
      </c>
      <c r="CB147" s="191" t="str">
        <f>IF(ISNUMBER(outYear),IF(FederalDepreciation="N/A",CB11/(1+NominalDiscountRate/100)^('Cash Flow'!CB2),CB11*(1-CB142)/(1+NominalDiscountRate/100)^('Cash Flow'!CB2)),"")</f>
        <v/>
      </c>
      <c r="CC147" s="191" t="str">
        <f>IF(ISNUMBER(outYear),IF(FederalDepreciation="N/A",CC11/(1+NominalDiscountRate/100)^('Cash Flow'!CC2),CC11*(1-CC142)/(1+NominalDiscountRate/100)^('Cash Flow'!CC2)),"")</f>
        <v/>
      </c>
      <c r="CD147" s="191" t="str">
        <f>IF(ISNUMBER(outYear),IF(FederalDepreciation="N/A",CD11/(1+NominalDiscountRate/100)^('Cash Flow'!CD2),CD11*(1-CD142)/(1+NominalDiscountRate/100)^('Cash Flow'!CD2)),"")</f>
        <v/>
      </c>
      <c r="CE147" s="191" t="str">
        <f>IF(ISNUMBER(outYear),IF(FederalDepreciation="N/A",CE11/(1+NominalDiscountRate/100)^('Cash Flow'!CE2),CE11*(1-CE142)/(1+NominalDiscountRate/100)^('Cash Flow'!CE2)),"")</f>
        <v/>
      </c>
      <c r="CF147" s="191" t="str">
        <f>IF(ISNUMBER(outYear),IF(FederalDepreciation="N/A",CF11/(1+NominalDiscountRate/100)^('Cash Flow'!CF2),CF11*(1-CF142)/(1+NominalDiscountRate/100)^('Cash Flow'!CF2)),"")</f>
        <v/>
      </c>
      <c r="CG147" s="191" t="str">
        <f>IF(ISNUMBER(outYear),IF(FederalDepreciation="N/A",CG11/(1+NominalDiscountRate/100)^('Cash Flow'!CG2),CG11*(1-CG142)/(1+NominalDiscountRate/100)^('Cash Flow'!CG2)),"")</f>
        <v/>
      </c>
      <c r="CH147" s="191" t="str">
        <f>IF(ISNUMBER(outYear),IF(FederalDepreciation="N/A",CH11/(1+NominalDiscountRate/100)^('Cash Flow'!CH2),CH11*(1-CH142)/(1+NominalDiscountRate/100)^('Cash Flow'!CH2)),"")</f>
        <v/>
      </c>
      <c r="CI147" s="191" t="str">
        <f>IF(ISNUMBER(outYear),IF(FederalDepreciation="N/A",CI11/(1+NominalDiscountRate/100)^('Cash Flow'!CI2),CI11*(1-CI142)/(1+NominalDiscountRate/100)^('Cash Flow'!CI2)),"")</f>
        <v/>
      </c>
      <c r="CJ147" s="191" t="str">
        <f>IF(ISNUMBER(outYear),IF(FederalDepreciation="N/A",CJ11/(1+NominalDiscountRate/100)^('Cash Flow'!CJ2),CJ11*(1-CJ142)/(1+NominalDiscountRate/100)^('Cash Flow'!CJ2)),"")</f>
        <v/>
      </c>
      <c r="CK147" s="191" t="str">
        <f>IF(ISNUMBER(outYear),IF(FederalDepreciation="N/A",CK11/(1+NominalDiscountRate/100)^('Cash Flow'!CK2),CK11*(1-CK142)/(1+NominalDiscountRate/100)^('Cash Flow'!CK2)),"")</f>
        <v/>
      </c>
      <c r="CL147" s="191" t="str">
        <f>IF(ISNUMBER(outYear),IF(FederalDepreciation="N/A",CL11/(1+NominalDiscountRate/100)^('Cash Flow'!CL2),CL11*(1-CL142)/(1+NominalDiscountRate/100)^('Cash Flow'!CL2)),"")</f>
        <v/>
      </c>
      <c r="CM147" s="191" t="str">
        <f>IF(ISNUMBER(outYear),IF(FederalDepreciation="N/A",CM11/(1+NominalDiscountRate/100)^('Cash Flow'!CM2),CM11*(1-CM142)/(1+NominalDiscountRate/100)^('Cash Flow'!CM2)),"")</f>
        <v/>
      </c>
      <c r="CN147" s="191" t="str">
        <f>IF(ISNUMBER(outYear),IF(FederalDepreciation="N/A",CN11/(1+NominalDiscountRate/100)^('Cash Flow'!CN2),CN11*(1-CN142)/(1+NominalDiscountRate/100)^('Cash Flow'!CN2)),"")</f>
        <v/>
      </c>
      <c r="CO147" s="191" t="str">
        <f>IF(ISNUMBER(outYear),IF(FederalDepreciation="N/A",CO11/(1+NominalDiscountRate/100)^('Cash Flow'!CO2),CO11*(1-CO142)/(1+NominalDiscountRate/100)^('Cash Flow'!CO2)),"")</f>
        <v/>
      </c>
      <c r="CP147" s="191" t="str">
        <f>IF(ISNUMBER(outYear),IF(FederalDepreciation="N/A",CP11/(1+NominalDiscountRate/100)^('Cash Flow'!CP2),CP11*(1-CP142)/(1+NominalDiscountRate/100)^('Cash Flow'!CP2)),"")</f>
        <v/>
      </c>
      <c r="CQ147" s="191" t="str">
        <f>IF(ISNUMBER(outYear),IF(FederalDepreciation="N/A",CQ11/(1+NominalDiscountRate/100)^('Cash Flow'!CQ2),CQ11*(1-CQ142)/(1+NominalDiscountRate/100)^('Cash Flow'!CQ2)),"")</f>
        <v/>
      </c>
      <c r="CR147" s="191" t="str">
        <f>IF(ISNUMBER(outYear),IF(FederalDepreciation="N/A",CR11/(1+NominalDiscountRate/100)^('Cash Flow'!CR2),CR11*(1-CR142)/(1+NominalDiscountRate/100)^('Cash Flow'!CR2)),"")</f>
        <v/>
      </c>
      <c r="CS147" s="191" t="str">
        <f>IF(ISNUMBER(outYear),IF(FederalDepreciation="N/A",CS11/(1+NominalDiscountRate/100)^('Cash Flow'!CS2),CS11*(1-CS142)/(1+NominalDiscountRate/100)^('Cash Flow'!CS2)),"")</f>
        <v/>
      </c>
      <c r="CT147" s="191" t="str">
        <f>IF(ISNUMBER(outYear),IF(FederalDepreciation="N/A",CT11/(1+NominalDiscountRate/100)^('Cash Flow'!CT2),CT11*(1-CT142)/(1+NominalDiscountRate/100)^('Cash Flow'!CT2)),"")</f>
        <v/>
      </c>
      <c r="CU147" s="191" t="str">
        <f>IF(ISNUMBER(outYear),IF(FederalDepreciation="N/A",CU11/(1+NominalDiscountRate/100)^('Cash Flow'!CU2),CU11*(1-CU142)/(1+NominalDiscountRate/100)^('Cash Flow'!CU2)),"")</f>
        <v/>
      </c>
      <c r="CV147" s="191" t="str">
        <f>IF(ISNUMBER(outYear),IF(FederalDepreciation="N/A",CV11/(1+NominalDiscountRate/100)^('Cash Flow'!CV2),CV11*(1-CV142)/(1+NominalDiscountRate/100)^('Cash Flow'!CV2)),"")</f>
        <v/>
      </c>
      <c r="CW147" s="191" t="str">
        <f>IF(ISNUMBER(outYear),IF(FederalDepreciation="N/A",CW11/(1+NominalDiscountRate/100)^('Cash Flow'!CW2),CW11*(1-CW142)/(1+NominalDiscountRate/100)^('Cash Flow'!CW2)),"")</f>
        <v/>
      </c>
      <c r="CX147" s="191" t="str">
        <f>IF(ISNUMBER(outYear),IF(FederalDepreciation="N/A",CX11/(1+NominalDiscountRate/100)^('Cash Flow'!CX2),CX11*(1-CX142)/(1+NominalDiscountRate/100)^('Cash Flow'!CX2)),"")</f>
        <v/>
      </c>
    </row>
    <row r="148" spans="1:102" x14ac:dyDescent="0.25">
      <c r="A148" s="55" t="s">
        <v>201</v>
      </c>
      <c r="B148" s="191">
        <f>B141</f>
        <v>21987000</v>
      </c>
      <c r="C148" s="191">
        <f t="shared" ref="C148:AH148" si="412">IF(ISNUMBER(outYear),IF(UseTaxDeductibleInterest="No",(-C136-C59)/(1+NominalDiscountRate/100)^(C2),(-C136-C59+C57*C142)/(1+NominalDiscountRate/100)^(C2)),"")</f>
        <v>-8279683.2863653023</v>
      </c>
      <c r="D148" s="191">
        <f t="shared" si="412"/>
        <v>-1843022.6880867057</v>
      </c>
      <c r="E148" s="191">
        <f t="shared" si="412"/>
        <v>-1665636.467034563</v>
      </c>
      <c r="F148" s="191">
        <f t="shared" si="412"/>
        <v>-1515168.3636316515</v>
      </c>
      <c r="G148" s="191">
        <f t="shared" si="412"/>
        <v>-1378216.7809325687</v>
      </c>
      <c r="H148" s="191">
        <f t="shared" si="412"/>
        <v>-1253192.5792359884</v>
      </c>
      <c r="I148" s="191">
        <f t="shared" si="412"/>
        <v>-1139137.3126877821</v>
      </c>
      <c r="J148" s="191">
        <f t="shared" si="412"/>
        <v>-1036030.8129837975</v>
      </c>
      <c r="K148" s="191">
        <f t="shared" si="412"/>
        <v>-941661.02911434777</v>
      </c>
      <c r="L148" s="191">
        <f t="shared" si="412"/>
        <v>-855625.90413364524</v>
      </c>
      <c r="M148" s="191">
        <f t="shared" si="412"/>
        <v>-777644.66168425884</v>
      </c>
      <c r="N148" s="191">
        <f t="shared" si="412"/>
        <v>-706532.0821736384</v>
      </c>
      <c r="O148" s="191">
        <f t="shared" si="412"/>
        <v>-641751.907276146</v>
      </c>
      <c r="P148" s="191">
        <f t="shared" si="412"/>
        <v>-582744.17282271944</v>
      </c>
      <c r="Q148" s="191">
        <f t="shared" si="412"/>
        <v>-529248.9707821284</v>
      </c>
      <c r="R148" s="191">
        <f t="shared" si="412"/>
        <v>-480508.43401236675</v>
      </c>
      <c r="S148" s="191">
        <f t="shared" si="412"/>
        <v>-436099.42695822997</v>
      </c>
      <c r="T148" s="191">
        <f t="shared" si="412"/>
        <v>-395863.93999877549</v>
      </c>
      <c r="U148" s="191">
        <f t="shared" si="412"/>
        <v>-359207.01131508593</v>
      </c>
      <c r="V148" s="191">
        <f t="shared" si="412"/>
        <v>-325835.53212677879</v>
      </c>
      <c r="W148" s="191">
        <f t="shared" si="412"/>
        <v>53540.224706060297</v>
      </c>
      <c r="X148" s="191">
        <f t="shared" si="412"/>
        <v>50291.553527992619</v>
      </c>
      <c r="Y148" s="191">
        <f t="shared" si="412"/>
        <v>47233.02747039964</v>
      </c>
      <c r="Z148" s="191">
        <f t="shared" si="412"/>
        <v>44417.198833857146</v>
      </c>
      <c r="AA148" s="191">
        <f t="shared" si="412"/>
        <v>41764.192986295937</v>
      </c>
      <c r="AB148" s="191">
        <f t="shared" si="412"/>
        <v>39236.337818897642</v>
      </c>
      <c r="AC148" s="191">
        <f t="shared" si="412"/>
        <v>36860.333424413184</v>
      </c>
      <c r="AD148" s="191">
        <f t="shared" si="412"/>
        <v>34670.959552873959</v>
      </c>
      <c r="AE148" s="191">
        <f t="shared" si="412"/>
        <v>32573.489611394194</v>
      </c>
      <c r="AF148" s="191">
        <f t="shared" si="412"/>
        <v>-219218.87472727548</v>
      </c>
      <c r="AG148" s="191" t="str">
        <f t="shared" si="412"/>
        <v/>
      </c>
      <c r="AH148" s="191" t="str">
        <f t="shared" si="412"/>
        <v/>
      </c>
      <c r="AI148" s="191" t="str">
        <f t="shared" ref="AI148:BN148" si="413">IF(ISNUMBER(outYear),IF(UseTaxDeductibleInterest="No",(-AI136-AI59)/(1+NominalDiscountRate/100)^(AI2),(-AI136-AI59+AI57*AI142)/(1+NominalDiscountRate/100)^(AI2)),"")</f>
        <v/>
      </c>
      <c r="AJ148" s="191" t="str">
        <f t="shared" si="413"/>
        <v/>
      </c>
      <c r="AK148" s="191" t="str">
        <f t="shared" si="413"/>
        <v/>
      </c>
      <c r="AL148" s="191" t="str">
        <f t="shared" si="413"/>
        <v/>
      </c>
      <c r="AM148" s="191" t="str">
        <f t="shared" si="413"/>
        <v/>
      </c>
      <c r="AN148" s="191" t="str">
        <f t="shared" si="413"/>
        <v/>
      </c>
      <c r="AO148" s="191" t="str">
        <f t="shared" si="413"/>
        <v/>
      </c>
      <c r="AP148" s="191" t="str">
        <f t="shared" si="413"/>
        <v/>
      </c>
      <c r="AQ148" s="191" t="str">
        <f t="shared" si="413"/>
        <v/>
      </c>
      <c r="AR148" s="191" t="str">
        <f t="shared" si="413"/>
        <v/>
      </c>
      <c r="AS148" s="191" t="str">
        <f t="shared" si="413"/>
        <v/>
      </c>
      <c r="AT148" s="191" t="str">
        <f t="shared" si="413"/>
        <v/>
      </c>
      <c r="AU148" s="191" t="str">
        <f t="shared" si="413"/>
        <v/>
      </c>
      <c r="AV148" s="191" t="str">
        <f t="shared" si="413"/>
        <v/>
      </c>
      <c r="AW148" s="191" t="str">
        <f t="shared" si="413"/>
        <v/>
      </c>
      <c r="AX148" s="191" t="str">
        <f t="shared" si="413"/>
        <v/>
      </c>
      <c r="AY148" s="191" t="str">
        <f t="shared" si="413"/>
        <v/>
      </c>
      <c r="AZ148" s="191" t="str">
        <f t="shared" si="413"/>
        <v/>
      </c>
      <c r="BA148" s="191" t="str">
        <f t="shared" si="413"/>
        <v/>
      </c>
      <c r="BB148" s="191" t="str">
        <f t="shared" si="413"/>
        <v/>
      </c>
      <c r="BC148" s="191" t="str">
        <f t="shared" si="413"/>
        <v/>
      </c>
      <c r="BD148" s="191" t="str">
        <f t="shared" si="413"/>
        <v/>
      </c>
      <c r="BE148" s="191" t="str">
        <f t="shared" si="413"/>
        <v/>
      </c>
      <c r="BF148" s="191" t="str">
        <f t="shared" si="413"/>
        <v/>
      </c>
      <c r="BG148" s="191" t="str">
        <f t="shared" si="413"/>
        <v/>
      </c>
      <c r="BH148" s="191" t="str">
        <f t="shared" si="413"/>
        <v/>
      </c>
      <c r="BI148" s="191" t="str">
        <f t="shared" si="413"/>
        <v/>
      </c>
      <c r="BJ148" s="191" t="str">
        <f t="shared" si="413"/>
        <v/>
      </c>
      <c r="BK148" s="191" t="str">
        <f t="shared" si="413"/>
        <v/>
      </c>
      <c r="BL148" s="191" t="str">
        <f t="shared" si="413"/>
        <v/>
      </c>
      <c r="BM148" s="191" t="str">
        <f t="shared" si="413"/>
        <v/>
      </c>
      <c r="BN148" s="191" t="str">
        <f t="shared" si="413"/>
        <v/>
      </c>
      <c r="BO148" s="191" t="str">
        <f t="shared" ref="BO148:CX148" si="414">IF(ISNUMBER(outYear),IF(UseTaxDeductibleInterest="No",(-BO136-BO59)/(1+NominalDiscountRate/100)^(BO2),(-BO136-BO59+BO57*BO142)/(1+NominalDiscountRate/100)^(BO2)),"")</f>
        <v/>
      </c>
      <c r="BP148" s="191" t="str">
        <f t="shared" si="414"/>
        <v/>
      </c>
      <c r="BQ148" s="191" t="str">
        <f t="shared" si="414"/>
        <v/>
      </c>
      <c r="BR148" s="191" t="str">
        <f t="shared" si="414"/>
        <v/>
      </c>
      <c r="BS148" s="191" t="str">
        <f t="shared" si="414"/>
        <v/>
      </c>
      <c r="BT148" s="191" t="str">
        <f t="shared" si="414"/>
        <v/>
      </c>
      <c r="BU148" s="191" t="str">
        <f t="shared" si="414"/>
        <v/>
      </c>
      <c r="BV148" s="191" t="str">
        <f t="shared" si="414"/>
        <v/>
      </c>
      <c r="BW148" s="191" t="str">
        <f t="shared" si="414"/>
        <v/>
      </c>
      <c r="BX148" s="191" t="str">
        <f t="shared" si="414"/>
        <v/>
      </c>
      <c r="BY148" s="191" t="str">
        <f t="shared" si="414"/>
        <v/>
      </c>
      <c r="BZ148" s="191" t="str">
        <f t="shared" si="414"/>
        <v/>
      </c>
      <c r="CA148" s="191" t="str">
        <f t="shared" si="414"/>
        <v/>
      </c>
      <c r="CB148" s="191" t="str">
        <f t="shared" si="414"/>
        <v/>
      </c>
      <c r="CC148" s="191" t="str">
        <f t="shared" si="414"/>
        <v/>
      </c>
      <c r="CD148" s="191" t="str">
        <f t="shared" si="414"/>
        <v/>
      </c>
      <c r="CE148" s="191" t="str">
        <f t="shared" si="414"/>
        <v/>
      </c>
      <c r="CF148" s="191" t="str">
        <f t="shared" si="414"/>
        <v/>
      </c>
      <c r="CG148" s="191" t="str">
        <f t="shared" si="414"/>
        <v/>
      </c>
      <c r="CH148" s="191" t="str">
        <f t="shared" si="414"/>
        <v/>
      </c>
      <c r="CI148" s="191" t="str">
        <f t="shared" si="414"/>
        <v/>
      </c>
      <c r="CJ148" s="191" t="str">
        <f t="shared" si="414"/>
        <v/>
      </c>
      <c r="CK148" s="191" t="str">
        <f t="shared" si="414"/>
        <v/>
      </c>
      <c r="CL148" s="191" t="str">
        <f t="shared" si="414"/>
        <v/>
      </c>
      <c r="CM148" s="191" t="str">
        <f t="shared" si="414"/>
        <v/>
      </c>
      <c r="CN148" s="191" t="str">
        <f t="shared" si="414"/>
        <v/>
      </c>
      <c r="CO148" s="191" t="str">
        <f t="shared" si="414"/>
        <v/>
      </c>
      <c r="CP148" s="191" t="str">
        <f t="shared" si="414"/>
        <v/>
      </c>
      <c r="CQ148" s="191" t="str">
        <f t="shared" si="414"/>
        <v/>
      </c>
      <c r="CR148" s="191" t="str">
        <f t="shared" si="414"/>
        <v/>
      </c>
      <c r="CS148" s="191" t="str">
        <f t="shared" si="414"/>
        <v/>
      </c>
      <c r="CT148" s="191" t="str">
        <f t="shared" si="414"/>
        <v/>
      </c>
      <c r="CU148" s="191" t="str">
        <f t="shared" si="414"/>
        <v/>
      </c>
      <c r="CV148" s="191" t="str">
        <f t="shared" si="414"/>
        <v/>
      </c>
      <c r="CW148" s="191" t="str">
        <f t="shared" si="414"/>
        <v/>
      </c>
      <c r="CX148" s="191" t="str">
        <f t="shared" si="414"/>
        <v/>
      </c>
    </row>
    <row r="149" spans="1:102" x14ac:dyDescent="0.25">
      <c r="A149" s="55" t="s">
        <v>199</v>
      </c>
      <c r="B149" s="191">
        <f>B147-B148</f>
        <v>-21987000</v>
      </c>
      <c r="C149" s="191">
        <f t="shared" ref="C149:AH149" si="415">IF(ISNUMBER(outYear),C147-C148,"")</f>
        <v>8729995.2022831459</v>
      </c>
      <c r="D149" s="191">
        <f t="shared" si="415"/>
        <v>2227413.4359371751</v>
      </c>
      <c r="E149" s="191">
        <f t="shared" si="415"/>
        <v>2021299.914957125</v>
      </c>
      <c r="F149" s="191">
        <f t="shared" si="415"/>
        <v>1847913.496470385</v>
      </c>
      <c r="G149" s="191">
        <f t="shared" si="415"/>
        <v>1689460.4748848907</v>
      </c>
      <c r="H149" s="191">
        <f t="shared" si="415"/>
        <v>1544076.9990086858</v>
      </c>
      <c r="I149" s="191">
        <f t="shared" si="415"/>
        <v>1411037.8579033623</v>
      </c>
      <c r="J149" s="191">
        <f t="shared" si="415"/>
        <v>1290589.9871655949</v>
      </c>
      <c r="K149" s="191">
        <f t="shared" si="415"/>
        <v>1179484.425869355</v>
      </c>
      <c r="L149" s="191">
        <f t="shared" si="415"/>
        <v>1077887.0483386992</v>
      </c>
      <c r="M149" s="191">
        <f t="shared" si="415"/>
        <v>985599.610208828</v>
      </c>
      <c r="N149" s="191">
        <f t="shared" si="415"/>
        <v>900920.77736097714</v>
      </c>
      <c r="O149" s="191">
        <f t="shared" si="415"/>
        <v>823388.4859094125</v>
      </c>
      <c r="P149" s="191">
        <f t="shared" si="415"/>
        <v>752487.53545384738</v>
      </c>
      <c r="Q149" s="191">
        <f t="shared" si="415"/>
        <v>688019.84441488609</v>
      </c>
      <c r="R149" s="191">
        <f t="shared" si="415"/>
        <v>628841.34526588069</v>
      </c>
      <c r="S149" s="191">
        <f t="shared" si="415"/>
        <v>574733.5937399948</v>
      </c>
      <c r="T149" s="191">
        <f t="shared" si="415"/>
        <v>525561.30347369262</v>
      </c>
      <c r="U149" s="191">
        <f t="shared" si="415"/>
        <v>480400.2271042823</v>
      </c>
      <c r="V149" s="191">
        <f t="shared" si="415"/>
        <v>439078.84861304698</v>
      </c>
      <c r="W149" s="191">
        <f t="shared" si="415"/>
        <v>52337.6092508242</v>
      </c>
      <c r="X149" s="191">
        <f t="shared" si="415"/>
        <v>48676.67899309213</v>
      </c>
      <c r="Y149" s="191">
        <f t="shared" si="415"/>
        <v>45205.91808878741</v>
      </c>
      <c r="Z149" s="191">
        <f t="shared" si="415"/>
        <v>42001.249664617069</v>
      </c>
      <c r="AA149" s="191">
        <f t="shared" si="415"/>
        <v>39043.700608217056</v>
      </c>
      <c r="AB149" s="191">
        <f t="shared" si="415"/>
        <v>36237.633473077549</v>
      </c>
      <c r="AC149" s="191">
        <f t="shared" si="415"/>
        <v>33645.842497138612</v>
      </c>
      <c r="AD149" s="191">
        <f t="shared" si="415"/>
        <v>31284.180380844773</v>
      </c>
      <c r="AE149" s="191">
        <f t="shared" si="415"/>
        <v>29010.709749730122</v>
      </c>
      <c r="AF149" s="191">
        <f t="shared" si="415"/>
        <v>276743.06353014417</v>
      </c>
      <c r="AG149" s="191" t="str">
        <f t="shared" si="415"/>
        <v/>
      </c>
      <c r="AH149" s="191" t="str">
        <f t="shared" si="415"/>
        <v/>
      </c>
      <c r="AI149" s="191" t="str">
        <f t="shared" ref="AI149:BN149" si="416">IF(ISNUMBER(outYear),AI147-AI148,"")</f>
        <v/>
      </c>
      <c r="AJ149" s="191" t="str">
        <f t="shared" si="416"/>
        <v/>
      </c>
      <c r="AK149" s="191" t="str">
        <f t="shared" si="416"/>
        <v/>
      </c>
      <c r="AL149" s="191" t="str">
        <f t="shared" si="416"/>
        <v/>
      </c>
      <c r="AM149" s="191" t="str">
        <f t="shared" si="416"/>
        <v/>
      </c>
      <c r="AN149" s="191" t="str">
        <f t="shared" si="416"/>
        <v/>
      </c>
      <c r="AO149" s="191" t="str">
        <f t="shared" si="416"/>
        <v/>
      </c>
      <c r="AP149" s="191" t="str">
        <f t="shared" si="416"/>
        <v/>
      </c>
      <c r="AQ149" s="191" t="str">
        <f t="shared" si="416"/>
        <v/>
      </c>
      <c r="AR149" s="191" t="str">
        <f t="shared" si="416"/>
        <v/>
      </c>
      <c r="AS149" s="191" t="str">
        <f t="shared" si="416"/>
        <v/>
      </c>
      <c r="AT149" s="191" t="str">
        <f t="shared" si="416"/>
        <v/>
      </c>
      <c r="AU149" s="191" t="str">
        <f t="shared" si="416"/>
        <v/>
      </c>
      <c r="AV149" s="191" t="str">
        <f t="shared" si="416"/>
        <v/>
      </c>
      <c r="AW149" s="191" t="str">
        <f t="shared" si="416"/>
        <v/>
      </c>
      <c r="AX149" s="191" t="str">
        <f t="shared" si="416"/>
        <v/>
      </c>
      <c r="AY149" s="191" t="str">
        <f t="shared" si="416"/>
        <v/>
      </c>
      <c r="AZ149" s="191" t="str">
        <f t="shared" si="416"/>
        <v/>
      </c>
      <c r="BA149" s="191" t="str">
        <f t="shared" si="416"/>
        <v/>
      </c>
      <c r="BB149" s="191" t="str">
        <f t="shared" si="416"/>
        <v/>
      </c>
      <c r="BC149" s="191" t="str">
        <f t="shared" si="416"/>
        <v/>
      </c>
      <c r="BD149" s="191" t="str">
        <f t="shared" si="416"/>
        <v/>
      </c>
      <c r="BE149" s="191" t="str">
        <f t="shared" si="416"/>
        <v/>
      </c>
      <c r="BF149" s="191" t="str">
        <f t="shared" si="416"/>
        <v/>
      </c>
      <c r="BG149" s="191" t="str">
        <f t="shared" si="416"/>
        <v/>
      </c>
      <c r="BH149" s="191" t="str">
        <f t="shared" si="416"/>
        <v/>
      </c>
      <c r="BI149" s="191" t="str">
        <f t="shared" si="416"/>
        <v/>
      </c>
      <c r="BJ149" s="191" t="str">
        <f t="shared" si="416"/>
        <v/>
      </c>
      <c r="BK149" s="191" t="str">
        <f t="shared" si="416"/>
        <v/>
      </c>
      <c r="BL149" s="191" t="str">
        <f t="shared" si="416"/>
        <v/>
      </c>
      <c r="BM149" s="191" t="str">
        <f t="shared" si="416"/>
        <v/>
      </c>
      <c r="BN149" s="191" t="str">
        <f t="shared" si="416"/>
        <v/>
      </c>
      <c r="BO149" s="191" t="str">
        <f t="shared" ref="BO149:CT149" si="417">IF(ISNUMBER(outYear),BO147-BO148,"")</f>
        <v/>
      </c>
      <c r="BP149" s="191" t="str">
        <f t="shared" si="417"/>
        <v/>
      </c>
      <c r="BQ149" s="191" t="str">
        <f t="shared" si="417"/>
        <v/>
      </c>
      <c r="BR149" s="191" t="str">
        <f t="shared" si="417"/>
        <v/>
      </c>
      <c r="BS149" s="191" t="str">
        <f t="shared" si="417"/>
        <v/>
      </c>
      <c r="BT149" s="191" t="str">
        <f t="shared" si="417"/>
        <v/>
      </c>
      <c r="BU149" s="191" t="str">
        <f t="shared" si="417"/>
        <v/>
      </c>
      <c r="BV149" s="191" t="str">
        <f t="shared" si="417"/>
        <v/>
      </c>
      <c r="BW149" s="191" t="str">
        <f t="shared" si="417"/>
        <v/>
      </c>
      <c r="BX149" s="191" t="str">
        <f t="shared" si="417"/>
        <v/>
      </c>
      <c r="BY149" s="191" t="str">
        <f t="shared" si="417"/>
        <v/>
      </c>
      <c r="BZ149" s="191" t="str">
        <f t="shared" si="417"/>
        <v/>
      </c>
      <c r="CA149" s="191" t="str">
        <f t="shared" si="417"/>
        <v/>
      </c>
      <c r="CB149" s="191" t="str">
        <f t="shared" si="417"/>
        <v/>
      </c>
      <c r="CC149" s="191" t="str">
        <f t="shared" si="417"/>
        <v/>
      </c>
      <c r="CD149" s="191" t="str">
        <f t="shared" si="417"/>
        <v/>
      </c>
      <c r="CE149" s="191" t="str">
        <f t="shared" si="417"/>
        <v/>
      </c>
      <c r="CF149" s="191" t="str">
        <f t="shared" si="417"/>
        <v/>
      </c>
      <c r="CG149" s="191" t="str">
        <f t="shared" si="417"/>
        <v/>
      </c>
      <c r="CH149" s="191" t="str">
        <f t="shared" si="417"/>
        <v/>
      </c>
      <c r="CI149" s="191" t="str">
        <f t="shared" si="417"/>
        <v/>
      </c>
      <c r="CJ149" s="191" t="str">
        <f t="shared" si="417"/>
        <v/>
      </c>
      <c r="CK149" s="191" t="str">
        <f t="shared" si="417"/>
        <v/>
      </c>
      <c r="CL149" s="191" t="str">
        <f t="shared" si="417"/>
        <v/>
      </c>
      <c r="CM149" s="191" t="str">
        <f t="shared" si="417"/>
        <v/>
      </c>
      <c r="CN149" s="191" t="str">
        <f t="shared" si="417"/>
        <v/>
      </c>
      <c r="CO149" s="191" t="str">
        <f t="shared" si="417"/>
        <v/>
      </c>
      <c r="CP149" s="191" t="str">
        <f t="shared" si="417"/>
        <v/>
      </c>
      <c r="CQ149" s="191" t="str">
        <f t="shared" si="417"/>
        <v/>
      </c>
      <c r="CR149" s="191" t="str">
        <f t="shared" si="417"/>
        <v/>
      </c>
      <c r="CS149" s="191" t="str">
        <f t="shared" si="417"/>
        <v/>
      </c>
      <c r="CT149" s="191" t="str">
        <f t="shared" si="417"/>
        <v/>
      </c>
      <c r="CU149" s="191" t="str">
        <f t="shared" ref="CU149:CX149" si="418">IF(ISNUMBER(outYear),CU147-CU148,"")</f>
        <v/>
      </c>
      <c r="CV149" s="191" t="str">
        <f t="shared" si="418"/>
        <v/>
      </c>
      <c r="CW149" s="191" t="str">
        <f t="shared" si="418"/>
        <v/>
      </c>
      <c r="CX149" s="191" t="str">
        <f t="shared" si="418"/>
        <v/>
      </c>
    </row>
    <row r="150" spans="1:102" x14ac:dyDescent="0.25">
      <c r="A150" s="192" t="s">
        <v>202</v>
      </c>
      <c r="B150" s="191">
        <f>B149</f>
        <v>-21987000</v>
      </c>
      <c r="C150" s="191">
        <f t="shared" ref="C150:AH150" si="419">IF(ISNUMBER(outYear),C149+B150,"")</f>
        <v>-13257004.797716854</v>
      </c>
      <c r="D150" s="191">
        <f t="shared" si="419"/>
        <v>-11029591.361779679</v>
      </c>
      <c r="E150" s="191">
        <f t="shared" si="419"/>
        <v>-9008291.4468225539</v>
      </c>
      <c r="F150" s="191">
        <f t="shared" si="419"/>
        <v>-7160377.9503521686</v>
      </c>
      <c r="G150" s="191">
        <f t="shared" si="419"/>
        <v>-5470917.4754672777</v>
      </c>
      <c r="H150" s="191">
        <f t="shared" si="419"/>
        <v>-3926840.4764585919</v>
      </c>
      <c r="I150" s="191">
        <f t="shared" si="419"/>
        <v>-2515802.6185552296</v>
      </c>
      <c r="J150" s="191">
        <f t="shared" si="419"/>
        <v>-1225212.6313896347</v>
      </c>
      <c r="K150" s="191">
        <f t="shared" si="419"/>
        <v>-45728.205520279706</v>
      </c>
      <c r="L150" s="191">
        <f t="shared" si="419"/>
        <v>1032158.8428184194</v>
      </c>
      <c r="M150" s="191">
        <f t="shared" si="419"/>
        <v>2017758.4530272475</v>
      </c>
      <c r="N150" s="191">
        <f t="shared" si="419"/>
        <v>2918679.2303882246</v>
      </c>
      <c r="O150" s="191">
        <f t="shared" si="419"/>
        <v>3742067.7162976372</v>
      </c>
      <c r="P150" s="191">
        <f t="shared" si="419"/>
        <v>4494555.2517514843</v>
      </c>
      <c r="Q150" s="191">
        <f t="shared" si="419"/>
        <v>5182575.0961663704</v>
      </c>
      <c r="R150" s="191">
        <f t="shared" si="419"/>
        <v>5811416.4414322507</v>
      </c>
      <c r="S150" s="191">
        <f t="shared" si="419"/>
        <v>6386150.0351722455</v>
      </c>
      <c r="T150" s="191">
        <f t="shared" si="419"/>
        <v>6911711.3386459379</v>
      </c>
      <c r="U150" s="191">
        <f t="shared" si="419"/>
        <v>7392111.5657502199</v>
      </c>
      <c r="V150" s="191">
        <f t="shared" si="419"/>
        <v>7831190.4143632669</v>
      </c>
      <c r="W150" s="191">
        <f t="shared" si="419"/>
        <v>7883528.0236140909</v>
      </c>
      <c r="X150" s="191">
        <f t="shared" si="419"/>
        <v>7932204.7026071828</v>
      </c>
      <c r="Y150" s="191">
        <f t="shared" si="419"/>
        <v>7977410.62069597</v>
      </c>
      <c r="Z150" s="191">
        <f t="shared" si="419"/>
        <v>8019411.8703605868</v>
      </c>
      <c r="AA150" s="191">
        <f t="shared" si="419"/>
        <v>8058455.5709688039</v>
      </c>
      <c r="AB150" s="191">
        <f t="shared" si="419"/>
        <v>8094693.2044418817</v>
      </c>
      <c r="AC150" s="191">
        <f t="shared" si="419"/>
        <v>8128339.04693902</v>
      </c>
      <c r="AD150" s="191">
        <f t="shared" si="419"/>
        <v>8159623.2273198646</v>
      </c>
      <c r="AE150" s="191">
        <f t="shared" si="419"/>
        <v>8188633.9370695949</v>
      </c>
      <c r="AF150" s="191">
        <f t="shared" si="419"/>
        <v>8465377.0005997382</v>
      </c>
      <c r="AG150" s="191" t="str">
        <f t="shared" si="419"/>
        <v/>
      </c>
      <c r="AH150" s="191" t="str">
        <f t="shared" si="419"/>
        <v/>
      </c>
      <c r="AI150" s="191" t="str">
        <f t="shared" ref="AI150:BN150" si="420">IF(ISNUMBER(outYear),AI149+AH150,"")</f>
        <v/>
      </c>
      <c r="AJ150" s="191" t="str">
        <f t="shared" si="420"/>
        <v/>
      </c>
      <c r="AK150" s="191" t="str">
        <f t="shared" si="420"/>
        <v/>
      </c>
      <c r="AL150" s="191" t="str">
        <f t="shared" si="420"/>
        <v/>
      </c>
      <c r="AM150" s="191" t="str">
        <f t="shared" si="420"/>
        <v/>
      </c>
      <c r="AN150" s="191" t="str">
        <f t="shared" si="420"/>
        <v/>
      </c>
      <c r="AO150" s="191" t="str">
        <f t="shared" si="420"/>
        <v/>
      </c>
      <c r="AP150" s="191" t="str">
        <f t="shared" si="420"/>
        <v/>
      </c>
      <c r="AQ150" s="191" t="str">
        <f t="shared" si="420"/>
        <v/>
      </c>
      <c r="AR150" s="191" t="str">
        <f t="shared" si="420"/>
        <v/>
      </c>
      <c r="AS150" s="191" t="str">
        <f t="shared" si="420"/>
        <v/>
      </c>
      <c r="AT150" s="191" t="str">
        <f t="shared" si="420"/>
        <v/>
      </c>
      <c r="AU150" s="191" t="str">
        <f t="shared" si="420"/>
        <v/>
      </c>
      <c r="AV150" s="191" t="str">
        <f t="shared" si="420"/>
        <v/>
      </c>
      <c r="AW150" s="191" t="str">
        <f t="shared" si="420"/>
        <v/>
      </c>
      <c r="AX150" s="191" t="str">
        <f t="shared" si="420"/>
        <v/>
      </c>
      <c r="AY150" s="191" t="str">
        <f t="shared" si="420"/>
        <v/>
      </c>
      <c r="AZ150" s="191" t="str">
        <f t="shared" si="420"/>
        <v/>
      </c>
      <c r="BA150" s="191" t="str">
        <f t="shared" si="420"/>
        <v/>
      </c>
      <c r="BB150" s="191" t="str">
        <f t="shared" si="420"/>
        <v/>
      </c>
      <c r="BC150" s="191" t="str">
        <f t="shared" si="420"/>
        <v/>
      </c>
      <c r="BD150" s="191" t="str">
        <f t="shared" si="420"/>
        <v/>
      </c>
      <c r="BE150" s="191" t="str">
        <f t="shared" si="420"/>
        <v/>
      </c>
      <c r="BF150" s="191" t="str">
        <f t="shared" si="420"/>
        <v/>
      </c>
      <c r="BG150" s="191" t="str">
        <f t="shared" si="420"/>
        <v/>
      </c>
      <c r="BH150" s="191" t="str">
        <f t="shared" si="420"/>
        <v/>
      </c>
      <c r="BI150" s="191" t="str">
        <f t="shared" si="420"/>
        <v/>
      </c>
      <c r="BJ150" s="191" t="str">
        <f t="shared" si="420"/>
        <v/>
      </c>
      <c r="BK150" s="191" t="str">
        <f t="shared" si="420"/>
        <v/>
      </c>
      <c r="BL150" s="191" t="str">
        <f t="shared" si="420"/>
        <v/>
      </c>
      <c r="BM150" s="191" t="str">
        <f t="shared" si="420"/>
        <v/>
      </c>
      <c r="BN150" s="191" t="str">
        <f t="shared" si="420"/>
        <v/>
      </c>
      <c r="BO150" s="191" t="str">
        <f t="shared" ref="BO150:CT150" si="421">IF(ISNUMBER(outYear),BO149+BN150,"")</f>
        <v/>
      </c>
      <c r="BP150" s="191" t="str">
        <f t="shared" si="421"/>
        <v/>
      </c>
      <c r="BQ150" s="191" t="str">
        <f t="shared" si="421"/>
        <v/>
      </c>
      <c r="BR150" s="191" t="str">
        <f t="shared" si="421"/>
        <v/>
      </c>
      <c r="BS150" s="191" t="str">
        <f t="shared" si="421"/>
        <v/>
      </c>
      <c r="BT150" s="191" t="str">
        <f t="shared" si="421"/>
        <v/>
      </c>
      <c r="BU150" s="191" t="str">
        <f t="shared" si="421"/>
        <v/>
      </c>
      <c r="BV150" s="191" t="str">
        <f t="shared" si="421"/>
        <v/>
      </c>
      <c r="BW150" s="191" t="str">
        <f t="shared" si="421"/>
        <v/>
      </c>
      <c r="BX150" s="191" t="str">
        <f t="shared" si="421"/>
        <v/>
      </c>
      <c r="BY150" s="191" t="str">
        <f t="shared" si="421"/>
        <v/>
      </c>
      <c r="BZ150" s="191" t="str">
        <f t="shared" si="421"/>
        <v/>
      </c>
      <c r="CA150" s="191" t="str">
        <f t="shared" si="421"/>
        <v/>
      </c>
      <c r="CB150" s="191" t="str">
        <f t="shared" si="421"/>
        <v/>
      </c>
      <c r="CC150" s="191" t="str">
        <f t="shared" si="421"/>
        <v/>
      </c>
      <c r="CD150" s="191" t="str">
        <f t="shared" si="421"/>
        <v/>
      </c>
      <c r="CE150" s="191" t="str">
        <f t="shared" si="421"/>
        <v/>
      </c>
      <c r="CF150" s="191" t="str">
        <f t="shared" si="421"/>
        <v/>
      </c>
      <c r="CG150" s="191" t="str">
        <f t="shared" si="421"/>
        <v/>
      </c>
      <c r="CH150" s="191" t="str">
        <f t="shared" si="421"/>
        <v/>
      </c>
      <c r="CI150" s="191" t="str">
        <f t="shared" si="421"/>
        <v/>
      </c>
      <c r="CJ150" s="191" t="str">
        <f t="shared" si="421"/>
        <v/>
      </c>
      <c r="CK150" s="191" t="str">
        <f t="shared" si="421"/>
        <v/>
      </c>
      <c r="CL150" s="191" t="str">
        <f t="shared" si="421"/>
        <v/>
      </c>
      <c r="CM150" s="191" t="str">
        <f t="shared" si="421"/>
        <v/>
      </c>
      <c r="CN150" s="191" t="str">
        <f t="shared" si="421"/>
        <v/>
      </c>
      <c r="CO150" s="191" t="str">
        <f t="shared" si="421"/>
        <v/>
      </c>
      <c r="CP150" s="191" t="str">
        <f t="shared" si="421"/>
        <v/>
      </c>
      <c r="CQ150" s="191" t="str">
        <f t="shared" si="421"/>
        <v/>
      </c>
      <c r="CR150" s="191" t="str">
        <f t="shared" si="421"/>
        <v/>
      </c>
      <c r="CS150" s="191" t="str">
        <f t="shared" si="421"/>
        <v/>
      </c>
      <c r="CT150" s="191" t="str">
        <f t="shared" si="421"/>
        <v/>
      </c>
      <c r="CU150" s="191" t="str">
        <f t="shared" ref="CU150:CX150" si="422">IF(ISNUMBER(outYear),CU149+CT150,"")</f>
        <v/>
      </c>
      <c r="CV150" s="191" t="str">
        <f t="shared" si="422"/>
        <v/>
      </c>
      <c r="CW150" s="191" t="str">
        <f t="shared" si="422"/>
        <v/>
      </c>
      <c r="CX150" s="191" t="str">
        <f t="shared" si="422"/>
        <v/>
      </c>
    </row>
    <row r="151" spans="1:102" x14ac:dyDescent="0.25">
      <c r="A151" s="192" t="s">
        <v>204</v>
      </c>
      <c r="B151" s="191"/>
      <c r="C151" s="190">
        <f>IF(ISNUMBER(outYear),IF(C150&lt;=0,1,IF(B150&gt;0,0,IF(-B150/C149&gt;0,-B150/C149,0))),"")</f>
        <v>1</v>
      </c>
      <c r="D151" s="190">
        <f t="shared" ref="D151:AH151" si="423">IF(ISNUMBER(outYear),IF(D150&lt;=0,1,IF(C150&gt;0,0,IF(-C150/D149&gt;0,-C150/D149,0))),"")</f>
        <v>1</v>
      </c>
      <c r="E151" s="190">
        <f t="shared" si="423"/>
        <v>1</v>
      </c>
      <c r="F151" s="190">
        <f t="shared" si="423"/>
        <v>1</v>
      </c>
      <c r="G151" s="190">
        <f t="shared" si="423"/>
        <v>1</v>
      </c>
      <c r="H151" s="190">
        <f t="shared" si="423"/>
        <v>1</v>
      </c>
      <c r="I151" s="190">
        <f t="shared" si="423"/>
        <v>1</v>
      </c>
      <c r="J151" s="190">
        <f t="shared" si="423"/>
        <v>1</v>
      </c>
      <c r="K151" s="190">
        <f t="shared" si="423"/>
        <v>1</v>
      </c>
      <c r="L151" s="190">
        <f t="shared" si="423"/>
        <v>4.2423930773413242E-2</v>
      </c>
      <c r="M151" s="190">
        <f t="shared" si="423"/>
        <v>0</v>
      </c>
      <c r="N151" s="190">
        <f t="shared" si="423"/>
        <v>0</v>
      </c>
      <c r="O151" s="190">
        <f t="shared" si="423"/>
        <v>0</v>
      </c>
      <c r="P151" s="190">
        <f t="shared" si="423"/>
        <v>0</v>
      </c>
      <c r="Q151" s="190">
        <f t="shared" si="423"/>
        <v>0</v>
      </c>
      <c r="R151" s="190">
        <f t="shared" si="423"/>
        <v>0</v>
      </c>
      <c r="S151" s="190">
        <f t="shared" si="423"/>
        <v>0</v>
      </c>
      <c r="T151" s="190">
        <f t="shared" si="423"/>
        <v>0</v>
      </c>
      <c r="U151" s="190">
        <f t="shared" si="423"/>
        <v>0</v>
      </c>
      <c r="V151" s="190">
        <f t="shared" si="423"/>
        <v>0</v>
      </c>
      <c r="W151" s="190">
        <f t="shared" si="423"/>
        <v>0</v>
      </c>
      <c r="X151" s="190">
        <f t="shared" si="423"/>
        <v>0</v>
      </c>
      <c r="Y151" s="190">
        <f t="shared" si="423"/>
        <v>0</v>
      </c>
      <c r="Z151" s="190">
        <f t="shared" si="423"/>
        <v>0</v>
      </c>
      <c r="AA151" s="190">
        <f t="shared" si="423"/>
        <v>0</v>
      </c>
      <c r="AB151" s="190">
        <f t="shared" si="423"/>
        <v>0</v>
      </c>
      <c r="AC151" s="190">
        <f t="shared" si="423"/>
        <v>0</v>
      </c>
      <c r="AD151" s="190">
        <f t="shared" si="423"/>
        <v>0</v>
      </c>
      <c r="AE151" s="190">
        <f t="shared" si="423"/>
        <v>0</v>
      </c>
      <c r="AF151" s="190">
        <f t="shared" si="423"/>
        <v>0</v>
      </c>
      <c r="AG151" s="190" t="str">
        <f t="shared" si="423"/>
        <v/>
      </c>
      <c r="AH151" s="190" t="str">
        <f t="shared" si="423"/>
        <v/>
      </c>
      <c r="AI151" s="190" t="str">
        <f t="shared" ref="AI151:BN151" si="424">IF(ISNUMBER(outYear),IF(AI150&lt;=0,1,IF(AH150&gt;0,0,IF(-AH150/AI149&gt;0,-AH150/AI149,0))),"")</f>
        <v/>
      </c>
      <c r="AJ151" s="190" t="str">
        <f t="shared" si="424"/>
        <v/>
      </c>
      <c r="AK151" s="190" t="str">
        <f t="shared" si="424"/>
        <v/>
      </c>
      <c r="AL151" s="190" t="str">
        <f t="shared" si="424"/>
        <v/>
      </c>
      <c r="AM151" s="190" t="str">
        <f t="shared" si="424"/>
        <v/>
      </c>
      <c r="AN151" s="190" t="str">
        <f t="shared" si="424"/>
        <v/>
      </c>
      <c r="AO151" s="190" t="str">
        <f t="shared" si="424"/>
        <v/>
      </c>
      <c r="AP151" s="190" t="str">
        <f t="shared" si="424"/>
        <v/>
      </c>
      <c r="AQ151" s="190" t="str">
        <f t="shared" si="424"/>
        <v/>
      </c>
      <c r="AR151" s="190" t="str">
        <f t="shared" si="424"/>
        <v/>
      </c>
      <c r="AS151" s="190" t="str">
        <f t="shared" si="424"/>
        <v/>
      </c>
      <c r="AT151" s="190" t="str">
        <f t="shared" si="424"/>
        <v/>
      </c>
      <c r="AU151" s="190" t="str">
        <f t="shared" si="424"/>
        <v/>
      </c>
      <c r="AV151" s="190" t="str">
        <f t="shared" si="424"/>
        <v/>
      </c>
      <c r="AW151" s="190" t="str">
        <f t="shared" si="424"/>
        <v/>
      </c>
      <c r="AX151" s="190" t="str">
        <f t="shared" si="424"/>
        <v/>
      </c>
      <c r="AY151" s="190" t="str">
        <f t="shared" si="424"/>
        <v/>
      </c>
      <c r="AZ151" s="190" t="str">
        <f t="shared" si="424"/>
        <v/>
      </c>
      <c r="BA151" s="190" t="str">
        <f t="shared" si="424"/>
        <v/>
      </c>
      <c r="BB151" s="190" t="str">
        <f t="shared" si="424"/>
        <v/>
      </c>
      <c r="BC151" s="190" t="str">
        <f t="shared" si="424"/>
        <v/>
      </c>
      <c r="BD151" s="190" t="str">
        <f t="shared" si="424"/>
        <v/>
      </c>
      <c r="BE151" s="190" t="str">
        <f t="shared" si="424"/>
        <v/>
      </c>
      <c r="BF151" s="190" t="str">
        <f t="shared" si="424"/>
        <v/>
      </c>
      <c r="BG151" s="190" t="str">
        <f t="shared" si="424"/>
        <v/>
      </c>
      <c r="BH151" s="190" t="str">
        <f t="shared" si="424"/>
        <v/>
      </c>
      <c r="BI151" s="190" t="str">
        <f t="shared" si="424"/>
        <v/>
      </c>
      <c r="BJ151" s="190" t="str">
        <f t="shared" si="424"/>
        <v/>
      </c>
      <c r="BK151" s="190" t="str">
        <f t="shared" si="424"/>
        <v/>
      </c>
      <c r="BL151" s="190" t="str">
        <f t="shared" si="424"/>
        <v/>
      </c>
      <c r="BM151" s="190" t="str">
        <f t="shared" si="424"/>
        <v/>
      </c>
      <c r="BN151" s="190" t="str">
        <f t="shared" si="424"/>
        <v/>
      </c>
      <c r="BO151" s="190" t="str">
        <f t="shared" ref="BO151:CT151" si="425">IF(ISNUMBER(outYear),IF(BO150&lt;=0,1,IF(BN150&gt;0,0,IF(-BN150/BO149&gt;0,-BN150/BO149,0))),"")</f>
        <v/>
      </c>
      <c r="BP151" s="190" t="str">
        <f t="shared" si="425"/>
        <v/>
      </c>
      <c r="BQ151" s="190" t="str">
        <f t="shared" si="425"/>
        <v/>
      </c>
      <c r="BR151" s="190" t="str">
        <f t="shared" si="425"/>
        <v/>
      </c>
      <c r="BS151" s="190" t="str">
        <f t="shared" si="425"/>
        <v/>
      </c>
      <c r="BT151" s="190" t="str">
        <f t="shared" si="425"/>
        <v/>
      </c>
      <c r="BU151" s="190" t="str">
        <f t="shared" si="425"/>
        <v/>
      </c>
      <c r="BV151" s="190" t="str">
        <f t="shared" si="425"/>
        <v/>
      </c>
      <c r="BW151" s="190" t="str">
        <f t="shared" si="425"/>
        <v/>
      </c>
      <c r="BX151" s="190" t="str">
        <f t="shared" si="425"/>
        <v/>
      </c>
      <c r="BY151" s="190" t="str">
        <f t="shared" si="425"/>
        <v/>
      </c>
      <c r="BZ151" s="190" t="str">
        <f t="shared" si="425"/>
        <v/>
      </c>
      <c r="CA151" s="190" t="str">
        <f t="shared" si="425"/>
        <v/>
      </c>
      <c r="CB151" s="190" t="str">
        <f t="shared" si="425"/>
        <v/>
      </c>
      <c r="CC151" s="190" t="str">
        <f t="shared" si="425"/>
        <v/>
      </c>
      <c r="CD151" s="190" t="str">
        <f t="shared" si="425"/>
        <v/>
      </c>
      <c r="CE151" s="190" t="str">
        <f t="shared" si="425"/>
        <v/>
      </c>
      <c r="CF151" s="190" t="str">
        <f t="shared" si="425"/>
        <v/>
      </c>
      <c r="CG151" s="190" t="str">
        <f t="shared" si="425"/>
        <v/>
      </c>
      <c r="CH151" s="190" t="str">
        <f t="shared" si="425"/>
        <v/>
      </c>
      <c r="CI151" s="190" t="str">
        <f t="shared" si="425"/>
        <v/>
      </c>
      <c r="CJ151" s="190" t="str">
        <f t="shared" si="425"/>
        <v/>
      </c>
      <c r="CK151" s="190" t="str">
        <f t="shared" si="425"/>
        <v/>
      </c>
      <c r="CL151" s="190" t="str">
        <f t="shared" si="425"/>
        <v/>
      </c>
      <c r="CM151" s="190" t="str">
        <f t="shared" si="425"/>
        <v/>
      </c>
      <c r="CN151" s="190" t="str">
        <f t="shared" si="425"/>
        <v/>
      </c>
      <c r="CO151" s="190" t="str">
        <f t="shared" si="425"/>
        <v/>
      </c>
      <c r="CP151" s="190" t="str">
        <f t="shared" si="425"/>
        <v/>
      </c>
      <c r="CQ151" s="190" t="str">
        <f t="shared" si="425"/>
        <v/>
      </c>
      <c r="CR151" s="190" t="str">
        <f t="shared" si="425"/>
        <v/>
      </c>
      <c r="CS151" s="190" t="str">
        <f t="shared" si="425"/>
        <v/>
      </c>
      <c r="CT151" s="190" t="str">
        <f t="shared" si="425"/>
        <v/>
      </c>
      <c r="CU151" s="190" t="str">
        <f t="shared" ref="CU151:CX151" si="426">IF(ISNUMBER(outYear),IF(CU150&lt;=0,1,IF(CT150&gt;0,0,IF(-CT150/CU149&gt;0,-CT150/CU149,0))),"")</f>
        <v/>
      </c>
      <c r="CV151" s="190" t="str">
        <f t="shared" si="426"/>
        <v/>
      </c>
      <c r="CW151" s="190" t="str">
        <f t="shared" si="426"/>
        <v/>
      </c>
      <c r="CX151" s="190" t="str">
        <f t="shared" si="426"/>
        <v/>
      </c>
    </row>
    <row r="152" spans="1:102" x14ac:dyDescent="0.25">
      <c r="A152" s="194" t="s">
        <v>203</v>
      </c>
      <c r="C152" s="193">
        <f>IF(ISNUMBER(outYear),SUM(C151:CX151),"")</f>
        <v>9.0424239307734133</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190</vt:i4>
      </vt:variant>
    </vt:vector>
  </HeadingPairs>
  <TitlesOfParts>
    <vt:vector size="192" baseType="lpstr">
      <vt:lpstr>Inputs and Outputs</vt:lpstr>
      <vt:lpstr>Cash Flow</vt:lpstr>
      <vt:lpstr>analysis_period</vt:lpstr>
      <vt:lpstr>annual_fuel_usage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AnnualTaxFederal</vt:lpstr>
      <vt:lpstr>AnnualTaxState</vt:lpstr>
      <vt:lpstr>batt_annual_discharge_energy</vt:lpstr>
      <vt:lpstr>batt_computed_bank_capacity</vt:lpstr>
      <vt:lpstr>batt_replacement_cost</vt:lpstr>
      <vt:lpstr>batt_replacement_cost_escal</vt:lpstr>
      <vt:lpstr>batt_replacement_option</vt:lpstr>
      <vt:lpstr>BatteryReplSched</vt:lpstr>
      <vt:lpstr>CashFlow</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cf_battery_replacement_cost</vt:lpstr>
      <vt:lpstr>cf_energy_net</vt:lpstr>
      <vt:lpstr>cf_energy_value</vt:lpstr>
      <vt:lpstr>cf_energy_without_battery</vt:lpstr>
      <vt:lpstr>cf_fuelcell_replacement_cost</vt:lpstr>
      <vt:lpstr>cf_om_capacity1_expense</vt:lpstr>
      <vt:lpstr>cf_om_capacity2_expense</vt:lpstr>
      <vt:lpstr>cf_om_fixed1_expense</vt:lpstr>
      <vt:lpstr>cf_om_fixed2_expense</vt:lpstr>
      <vt:lpstr>cf_om_production1_expense</vt:lpstr>
      <vt:lpstr>cf_om_production2_expense</vt:lpstr>
      <vt:lpstr>cf_thermal_value</vt:lpstr>
      <vt:lpstr>CostFlow</vt:lpstr>
      <vt:lpstr>CumulativePaybackCashFlowWithExpenses</vt:lpstr>
      <vt:lpstr>debt_fraction</vt:lpstr>
      <vt:lpstr>federal_tax_rate</vt:lpstr>
      <vt:lpstr>FederalDepreciation</vt:lpstr>
      <vt:lpstr>FederalDepreciationSchedule</vt:lpstr>
      <vt:lpstr>fuelcell_annual_energy_discharged</vt:lpstr>
      <vt:lpstr>FuelCellFuel</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loan_rate</vt:lpstr>
      <vt:lpstr>loan_term</vt:lpstr>
      <vt:lpstr>NominalDiscountRate</vt:lpstr>
      <vt:lpstr>om_capacity</vt:lpstr>
      <vt:lpstr>om_capacity_escal</vt:lpstr>
      <vt:lpstr>om_fixed</vt:lpstr>
      <vt:lpstr>om_fixed_escal</vt:lpstr>
      <vt:lpstr>om_fuel_cost</vt:lpstr>
      <vt:lpstr>om_fuel_cost_escal</vt:lpstr>
      <vt:lpstr>om_opt_fuel_1_cost</vt:lpstr>
      <vt:lpstr>om_opt_fuel_1_cost_escal</vt:lpstr>
      <vt:lpstr>om_opt_fuel_1_usage</vt:lpstr>
      <vt:lpstr>om_opt_fuel_2_cost</vt:lpstr>
      <vt:lpstr>om_opt_fuel_2_cost_escal</vt:lpstr>
      <vt:lpstr>om_opt_fuel_2_usage</vt:lpstr>
      <vt:lpstr>om_production</vt:lpstr>
      <vt:lpstr>om_production_escal</vt:lpstr>
      <vt:lpstr>outFedPBILineItem</vt:lpstr>
      <vt:lpstr>outFirstCost</vt:lpstr>
      <vt:lpstr>outOtherPBILineItem</vt:lpstr>
      <vt:lpstr>outPayback_cash_flow_including_expenses</vt:lpstr>
      <vt:lpstr>outStatePBILineItem</vt:lpstr>
      <vt:lpstr>outTotalAdjustedInstalledCosts</vt:lpstr>
      <vt:lpstr>outUtilityPBILineItem</vt:lpstr>
      <vt:lpstr>outYear</vt:lpstr>
      <vt:lpstr>outYearZeroCashFlow</vt:lpstr>
      <vt:lpstr>outYearZeroCostFlow</vt:lpstr>
      <vt:lpstr>pbi_fed_amount</vt:lpstr>
      <vt:lpstr>pbi_fed_escal</vt:lpstr>
      <vt:lpstr>pbi_fed_tax_fed</vt:lpstr>
      <vt:lpstr>pbi_fed_tax_sta</vt:lpstr>
      <vt:lpstr>pbi_fed_term</vt:lpstr>
      <vt:lpstr>pbi_oth_amount</vt:lpstr>
      <vt:lpstr>pbi_oth_escal</vt:lpstr>
      <vt:lpstr>pbi_oth_tax_fed</vt:lpstr>
      <vt:lpstr>pbi_oth_tax_sta</vt:lpstr>
      <vt:lpstr>pbi_oth_term</vt:lpstr>
      <vt:lpstr>pbi_sta_amount</vt:lpstr>
      <vt:lpstr>pbi_sta_escal</vt:lpstr>
      <vt:lpstr>pbi_sta_tax_fed</vt:lpstr>
      <vt:lpstr>pbi_sta_tax_sta</vt:lpstr>
      <vt:lpstr>pbi_sta_term</vt:lpstr>
      <vt:lpstr>pbi_uti_amount</vt:lpstr>
      <vt:lpstr>pbi_uti_escal</vt:lpstr>
      <vt:lpstr>pbi_uti_tax_fed</vt:lpstr>
      <vt:lpstr>pbi_uti_tax_sta</vt:lpstr>
      <vt:lpstr>pbi_uti_term</vt:lpstr>
      <vt:lpstr>prop_tax_assessed_decline</vt:lpstr>
      <vt:lpstr>prop_tax_cost_assessed_percent</vt:lpstr>
      <vt:lpstr>property_tax_rate</vt:lpstr>
      <vt:lpstr>ptc_fed_amount</vt:lpstr>
      <vt:lpstr>ptc_fed_escal</vt:lpstr>
      <vt:lpstr>ptc_fed_term</vt:lpstr>
      <vt:lpstr>ptc_sta_amount</vt:lpstr>
      <vt:lpstr>ptc_sta_escal</vt:lpstr>
      <vt:lpstr>ptc_sta_term</vt:lpstr>
      <vt:lpstr>real_discount_rate</vt:lpstr>
      <vt:lpstr>sales_tax_rate</vt:lpstr>
      <vt:lpstr>salvage_percentage</vt:lpstr>
      <vt:lpstr>state_tax_rate</vt:lpstr>
      <vt:lpstr>StateDepreciation</vt:lpstr>
      <vt:lpstr>StateDepreciationSchedule</vt:lpstr>
      <vt:lpstr>system_capacity</vt:lpstr>
      <vt:lpstr>system_heat_rate</vt:lpstr>
      <vt:lpstr>total_installed_cost</vt:lpstr>
      <vt:lpstr>UseTaxDeductibleInterest</vt:lpstr>
    </vt:vector>
  </TitlesOfParts>
  <Company>jc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Tayyab Tahir</cp:lastModifiedBy>
  <cp:lastPrinted>2006-11-13T23:17:12Z</cp:lastPrinted>
  <dcterms:created xsi:type="dcterms:W3CDTF">2005-08-17T04:34:40Z</dcterms:created>
  <dcterms:modified xsi:type="dcterms:W3CDTF">2025-04-24T14:12:04Z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100</vt:r8>
  </property>
</Properties>
</file>