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RWTH_AACHEN\DDS Docs\2nd sem\Analytics project\Project_1_penaltyShot (1)\2nd meeting\6 alt code\"/>
    </mc:Choice>
  </mc:AlternateContent>
  <xr:revisionPtr revIDLastSave="0" documentId="13_ncr:1_{EABE7FB3-B620-402C-B527-D900D27963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0" i="1" l="1"/>
  <c r="H51" i="1"/>
  <c r="H52" i="1"/>
  <c r="H49" i="1"/>
  <c r="Q38" i="1"/>
  <c r="Q39" i="1"/>
  <c r="Q40" i="1"/>
  <c r="Q36" i="1"/>
  <c r="H37" i="1"/>
  <c r="H38" i="1"/>
  <c r="H40" i="1"/>
  <c r="H36" i="1"/>
  <c r="Q24" i="1"/>
  <c r="Q25" i="1"/>
  <c r="Q27" i="1"/>
  <c r="Q23" i="1"/>
  <c r="H24" i="1"/>
  <c r="H25" i="1"/>
  <c r="H27" i="1"/>
  <c r="H23" i="1"/>
  <c r="G52" i="1"/>
  <c r="G51" i="1"/>
  <c r="G50" i="1"/>
  <c r="G49" i="1"/>
  <c r="P40" i="1"/>
  <c r="P39" i="1"/>
  <c r="P38" i="1"/>
  <c r="P36" i="1"/>
  <c r="G40" i="1"/>
  <c r="G38" i="1"/>
  <c r="G37" i="1"/>
  <c r="G36" i="1"/>
  <c r="P27" i="1"/>
  <c r="P25" i="1"/>
  <c r="P24" i="1"/>
  <c r="P23" i="1"/>
  <c r="G27" i="1"/>
  <c r="G25" i="1"/>
  <c r="G24" i="1"/>
  <c r="G23" i="1"/>
  <c r="P12" i="1"/>
  <c r="Q12" i="1" s="1"/>
  <c r="P10" i="1"/>
  <c r="Q10" i="1" s="1"/>
  <c r="P9" i="1"/>
  <c r="Q9" i="1" s="1"/>
  <c r="P8" i="1"/>
  <c r="Q8" i="1" s="1"/>
</calcChain>
</file>

<file path=xl/sharedStrings.xml><?xml version="1.0" encoding="utf-8"?>
<sst xmlns="http://schemas.openxmlformats.org/spreadsheetml/2006/main" count="133" uniqueCount="27">
  <si>
    <t>Estimate</t>
  </si>
  <si>
    <t>t.rat.(0)</t>
  </si>
  <si>
    <t>Rob.s.e.</t>
  </si>
  <si>
    <t>Rob.t.rat.(0)</t>
  </si>
  <si>
    <t>asc_TL</t>
  </si>
  <si>
    <t>asc_TC</t>
  </si>
  <si>
    <t>asc_TR</t>
  </si>
  <si>
    <t>asc_DL</t>
  </si>
  <si>
    <t>asc_DC</t>
  </si>
  <si>
    <t>asc_DR</t>
  </si>
  <si>
    <t>b_foot1</t>
  </si>
  <si>
    <t>b_foot2</t>
  </si>
  <si>
    <t>b_foot3</t>
  </si>
  <si>
    <t>b_foot4</t>
  </si>
  <si>
    <t>b_foot5</t>
  </si>
  <si>
    <t>b_foot6</t>
  </si>
  <si>
    <t>Base model with all alternatives</t>
  </si>
  <si>
    <t>Alternatives</t>
  </si>
  <si>
    <t>standard error</t>
  </si>
  <si>
    <t>IIA verification</t>
  </si>
  <si>
    <t>T Ratio calculation</t>
  </si>
  <si>
    <t>Model without TL alternative</t>
  </si>
  <si>
    <t>Model without TC alternative</t>
  </si>
  <si>
    <t>Model without TR alternative</t>
  </si>
  <si>
    <t>Model without DL alternative</t>
  </si>
  <si>
    <t>Model without DC alternative</t>
  </si>
  <si>
    <t>Model without DR 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</si>
</sst>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4" borderId="9" xfId="0" applyFont="1" applyFill="1" applyBorder="1"/>
    <xf numFmtId="0" fontId="0" fillId="4" borderId="10" xfId="0" applyFont="1" applyFill="1" applyBorder="1"/>
    <xf numFmtId="0" fontId="0" fillId="4" borderId="11" xfId="0" applyFont="1" applyFill="1" applyBorder="1"/>
    <xf numFmtId="0" fontId="0" fillId="4" borderId="12" xfId="0" applyFont="1" applyFill="1" applyBorder="1"/>
    <xf numFmtId="0" fontId="0" fillId="4" borderId="13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4" borderId="14" xfId="0" applyFont="1" applyFill="1" applyBorder="1"/>
    <xf numFmtId="0" fontId="0" fillId="3" borderId="14" xfId="0" applyFont="1" applyFill="1" applyBorder="1"/>
    <xf numFmtId="0" fontId="0" fillId="4" borderId="15" xfId="0" applyFont="1" applyFill="1" applyBorder="1"/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4" tint="0.39997558519241921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F14" totalsRowShown="0">
  <autoFilter ref="A2:F14" xr:uid="{00000000-0009-0000-0100-000001000000}"/>
  <tableColumns count="6">
    <tableColumn id="1" xr3:uid="{00000000-0010-0000-0000-000001000000}" name="Alternatives"/>
    <tableColumn id="2" xr3:uid="{00000000-0010-0000-0000-000002000000}" name="Estimate"/>
    <tableColumn id="3" xr3:uid="{00000000-0010-0000-0000-000003000000}" name="standard error"/>
    <tableColumn id="4" xr3:uid="{00000000-0010-0000-0000-000004000000}" name="t.rat.(0)"/>
    <tableColumn id="5" xr3:uid="{00000000-0010-0000-0000-000005000000}" name="Rob.s.e."/>
    <tableColumn id="6" xr3:uid="{00000000-0010-0000-0000-000006000000}" name="Rob.t.rat.(0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J2:Q12" totalsRowShown="0" headerRowDxfId="43">
  <autoFilter ref="J2:Q12" xr:uid="{00000000-0009-0000-0100-000002000000}"/>
  <tableColumns count="8">
    <tableColumn id="1" xr3:uid="{00000000-0010-0000-0100-000001000000}" name="Alternatives"/>
    <tableColumn id="2" xr3:uid="{00000000-0010-0000-0100-000002000000}" name="Estimate"/>
    <tableColumn id="3" xr3:uid="{00000000-0010-0000-0100-000003000000}" name="standard error"/>
    <tableColumn id="4" xr3:uid="{00000000-0010-0000-0100-000004000000}" name="t.rat.(0)"/>
    <tableColumn id="5" xr3:uid="{00000000-0010-0000-0100-000005000000}" name="Rob.s.e."/>
    <tableColumn id="6" xr3:uid="{00000000-0010-0000-0100-000006000000}" name="Rob.t.rat.(0)"/>
    <tableColumn id="7" xr3:uid="{00000000-0010-0000-0100-000007000000}" name="T Ratio calculation"/>
    <tableColumn id="8" xr3:uid="{00000000-0010-0000-0100-000008000000}" name="IIA verification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7:H27" totalsRowShown="0" headerRowDxfId="42">
  <tableColumns count="8">
    <tableColumn id="1" xr3:uid="{00000000-0010-0000-0200-000001000000}" name="Alternatives"/>
    <tableColumn id="2" xr3:uid="{00000000-0010-0000-0200-000002000000}" name="Estimate"/>
    <tableColumn id="3" xr3:uid="{00000000-0010-0000-0200-000003000000}" name="standard error"/>
    <tableColumn id="4" xr3:uid="{00000000-0010-0000-0200-000004000000}" name="t.rat.(0)"/>
    <tableColumn id="5" xr3:uid="{00000000-0010-0000-0200-000005000000}" name="Rob.s.e."/>
    <tableColumn id="6" xr3:uid="{00000000-0010-0000-0200-000006000000}" name="Rob.t.rat.(0)"/>
    <tableColumn id="7" xr3:uid="{00000000-0010-0000-0200-000007000000}" name="T Ratio calculation" dataDxfId="41"/>
    <tableColumn id="8" xr3:uid="{00000000-0010-0000-0200-000008000000}" name="IIA verification" dataDxfId="40">
      <calculatedColumnFormula>IF(AND(G18 &gt;= -1.96, G18&lt;= 1.96), "IIA does not hold", "IIA holds")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J17:Q27" totalsRowShown="0" headerRowDxfId="39" dataDxfId="38">
  <autoFilter ref="J17:Q27" xr:uid="{00000000-0009-0000-0100-000004000000}"/>
  <tableColumns count="8">
    <tableColumn id="1" xr3:uid="{00000000-0010-0000-0300-000001000000}" name="Alternatives" dataDxfId="37"/>
    <tableColumn id="2" xr3:uid="{00000000-0010-0000-0300-000002000000}" name="Estimate" dataDxfId="36"/>
    <tableColumn id="3" xr3:uid="{00000000-0010-0000-0300-000003000000}" name="standard error" dataDxfId="35"/>
    <tableColumn id="4" xr3:uid="{00000000-0010-0000-0300-000004000000}" name="t.rat.(0)" dataDxfId="34"/>
    <tableColumn id="5" xr3:uid="{00000000-0010-0000-0300-000005000000}" name="Rob.s.e." dataDxfId="33"/>
    <tableColumn id="6" xr3:uid="{00000000-0010-0000-0300-000006000000}" name="Rob.t.rat.(0)" dataDxfId="32"/>
    <tableColumn id="7" xr3:uid="{00000000-0010-0000-0300-000007000000}" name="T Ratio calculation" dataDxfId="31"/>
    <tableColumn id="8" xr3:uid="{00000000-0010-0000-0300-000008000000}" name="IIA verification" dataDxfId="30">
      <calculatedColumnFormula>IF(AND(P18 &gt;= -1.96, P18&lt;= 1.96), "IIA does not hold", "IIA holds")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0:H40" totalsRowShown="0" headerRowDxfId="29">
  <autoFilter ref="A30:H40" xr:uid="{00000000-0009-0000-0100-000005000000}"/>
  <tableColumns count="8">
    <tableColumn id="1" xr3:uid="{00000000-0010-0000-0400-000001000000}" name="Alternatives" dataDxfId="28"/>
    <tableColumn id="2" xr3:uid="{00000000-0010-0000-0400-000002000000}" name="Estimate" dataDxfId="27"/>
    <tableColumn id="3" xr3:uid="{00000000-0010-0000-0400-000003000000}" name="standard error" dataDxfId="26"/>
    <tableColumn id="4" xr3:uid="{00000000-0010-0000-0400-000004000000}" name="t.rat.(0)" dataDxfId="25"/>
    <tableColumn id="5" xr3:uid="{00000000-0010-0000-0400-000005000000}" name="Rob.s.e." dataDxfId="24"/>
    <tableColumn id="6" xr3:uid="{00000000-0010-0000-0400-000006000000}" name="Rob.t.rat.(0)" dataDxfId="23"/>
    <tableColumn id="7" xr3:uid="{00000000-0010-0000-0400-000007000000}" name="T Ratio calculation" dataDxfId="22"/>
    <tableColumn id="8" xr3:uid="{00000000-0010-0000-0400-000008000000}" name="IIA verification" dataDxfId="21">
      <calculatedColumnFormula>IF(AND(G31 &gt;= -1.96, G31&lt;= 1.96), "IIA does not hold", "IIA holds")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J30:Q40" totalsRowShown="0" headerRowDxfId="20" dataDxfId="19">
  <autoFilter ref="J30:Q40" xr:uid="{00000000-0009-0000-0100-000006000000}"/>
  <tableColumns count="8">
    <tableColumn id="1" xr3:uid="{00000000-0010-0000-0500-000001000000}" name="Alternatives" dataDxfId="18"/>
    <tableColumn id="2" xr3:uid="{00000000-0010-0000-0500-000002000000}" name="Estimate" dataDxfId="17"/>
    <tableColumn id="3" xr3:uid="{00000000-0010-0000-0500-000003000000}" name="standard error" dataDxfId="16"/>
    <tableColumn id="4" xr3:uid="{00000000-0010-0000-0500-000004000000}" name="t.rat.(0)" dataDxfId="15"/>
    <tableColumn id="5" xr3:uid="{00000000-0010-0000-0500-000005000000}" name="Rob.s.e." dataDxfId="14"/>
    <tableColumn id="6" xr3:uid="{00000000-0010-0000-0500-000006000000}" name="Rob.t.rat.(0)" dataDxfId="13"/>
    <tableColumn id="7" xr3:uid="{00000000-0010-0000-0500-000007000000}" name="T Ratio calculation" dataDxfId="12"/>
    <tableColumn id="8" xr3:uid="{00000000-0010-0000-0500-000008000000}" name="IIA verification" dataDxfId="11">
      <calculatedColumnFormula>IF(AND(P31 &gt;= -1.96, P31&lt;= 1.96), "IIA does not hold", "IIA holds")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43:H53" totalsRowShown="0" headerRowDxfId="10" dataDxfId="9" tableBorderDxfId="8">
  <autoFilter ref="A43:H53" xr:uid="{00000000-0009-0000-0100-000007000000}"/>
  <tableColumns count="8">
    <tableColumn id="1" xr3:uid="{00000000-0010-0000-0600-000001000000}" name="Alternatives" dataDxfId="7"/>
    <tableColumn id="2" xr3:uid="{00000000-0010-0000-0600-000002000000}" name="Estimate" dataDxfId="6"/>
    <tableColumn id="3" xr3:uid="{00000000-0010-0000-0600-000003000000}" name="standard error" dataDxfId="5"/>
    <tableColumn id="4" xr3:uid="{00000000-0010-0000-0600-000004000000}" name="t.rat.(0)" dataDxfId="4"/>
    <tableColumn id="5" xr3:uid="{00000000-0010-0000-0600-000005000000}" name="Rob.s.e." dataDxfId="3"/>
    <tableColumn id="6" xr3:uid="{00000000-0010-0000-0600-000006000000}" name="Rob.t.rat.(0)" dataDxfId="2"/>
    <tableColumn id="7" xr3:uid="{00000000-0010-0000-0600-000007000000}" name="T Ratio calculation" dataDxfId="1"/>
    <tableColumn id="8" xr3:uid="{00000000-0010-0000-0600-000008000000}" name="IIA verification" dataDxfId="0">
      <calculatedColumnFormula>IF(AND(G44 &gt;= -1.96, G44&lt;= 1.96), "IIA does not hold", "IIA holds")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zoomScale="70" zoomScaleNormal="70" workbookViewId="0">
      <selection activeCell="U26" sqref="U26"/>
    </sheetView>
  </sheetViews>
  <sheetFormatPr defaultRowHeight="15" x14ac:dyDescent="0.25"/>
  <cols>
    <col min="1" max="1" width="14" customWidth="1"/>
    <col min="2" max="2" width="10.85546875" customWidth="1"/>
    <col min="3" max="3" width="15.7109375" customWidth="1"/>
    <col min="4" max="4" width="9.85546875" customWidth="1"/>
    <col min="5" max="5" width="10.28515625" customWidth="1"/>
    <col min="6" max="6" width="13.85546875" customWidth="1"/>
    <col min="7" max="7" width="19.140625" customWidth="1"/>
    <col min="8" max="8" width="16.140625" bestFit="1" customWidth="1"/>
    <col min="9" max="9" width="10.85546875" customWidth="1"/>
    <col min="10" max="10" width="15.7109375" customWidth="1"/>
    <col min="11" max="11" width="10.85546875" customWidth="1"/>
    <col min="12" max="12" width="15.7109375" customWidth="1"/>
    <col min="13" max="13" width="13.85546875" customWidth="1"/>
    <col min="14" max="14" width="19.140625" customWidth="1"/>
    <col min="15" max="15" width="16.140625" bestFit="1" customWidth="1"/>
    <col min="16" max="16" width="19.140625" customWidth="1"/>
    <col min="17" max="17" width="16.140625" bestFit="1" customWidth="1"/>
  </cols>
  <sheetData>
    <row r="1" spans="1:17" x14ac:dyDescent="0.25">
      <c r="A1" s="21" t="s">
        <v>16</v>
      </c>
      <c r="B1" s="21"/>
      <c r="C1" s="21"/>
      <c r="D1" s="21"/>
      <c r="E1" s="21"/>
      <c r="F1" s="21"/>
      <c r="J1" s="21" t="s">
        <v>21</v>
      </c>
      <c r="K1" s="21"/>
      <c r="L1" s="21"/>
      <c r="M1" s="21"/>
      <c r="N1" s="21"/>
      <c r="O1" s="21"/>
      <c r="P1" s="21"/>
      <c r="Q1" s="21"/>
    </row>
    <row r="2" spans="1:17" x14ac:dyDescent="0.25">
      <c r="A2" t="s">
        <v>17</v>
      </c>
      <c r="B2" t="s">
        <v>0</v>
      </c>
      <c r="C2" t="s">
        <v>18</v>
      </c>
      <c r="D2" t="s">
        <v>1</v>
      </c>
      <c r="E2" t="s">
        <v>2</v>
      </c>
      <c r="F2" t="s">
        <v>3</v>
      </c>
      <c r="J2" s="1" t="s">
        <v>17</v>
      </c>
      <c r="K2" s="2" t="s">
        <v>0</v>
      </c>
      <c r="L2" s="2" t="s">
        <v>18</v>
      </c>
      <c r="M2" s="2" t="s">
        <v>1</v>
      </c>
      <c r="N2" s="2" t="s">
        <v>2</v>
      </c>
      <c r="O2" s="3" t="s">
        <v>3</v>
      </c>
      <c r="P2" s="4" t="s">
        <v>20</v>
      </c>
      <c r="Q2" s="4" t="s">
        <v>19</v>
      </c>
    </row>
    <row r="3" spans="1:17" x14ac:dyDescent="0.25">
      <c r="A3" t="s">
        <v>4</v>
      </c>
      <c r="B3">
        <v>7.4130000000000001E-2</v>
      </c>
      <c r="C3">
        <v>0.22239999999999999</v>
      </c>
      <c r="D3">
        <v>0.33329999999999999</v>
      </c>
      <c r="E3">
        <v>0.22239999999999999</v>
      </c>
      <c r="F3">
        <v>0.33329999999999999</v>
      </c>
      <c r="J3" t="s">
        <v>5</v>
      </c>
      <c r="K3">
        <v>-0.66790000000000005</v>
      </c>
      <c r="L3">
        <v>0.27500000000000002</v>
      </c>
      <c r="M3">
        <v>-2.4279999999999999</v>
      </c>
      <c r="N3">
        <v>0.27510000000000001</v>
      </c>
      <c r="O3">
        <v>-2.4279999999999999</v>
      </c>
    </row>
    <row r="4" spans="1:17" x14ac:dyDescent="0.25">
      <c r="A4" t="s">
        <v>5</v>
      </c>
      <c r="B4">
        <v>-0.66785000000000005</v>
      </c>
      <c r="C4">
        <v>0.27500000000000002</v>
      </c>
      <c r="D4">
        <v>-2.4283000000000001</v>
      </c>
      <c r="E4">
        <v>0.27510000000000001</v>
      </c>
      <c r="F4">
        <v>-2.4277000000000002</v>
      </c>
      <c r="J4" t="s">
        <v>6</v>
      </c>
      <c r="K4">
        <v>0.75529999999999997</v>
      </c>
      <c r="L4">
        <v>0.19409999999999999</v>
      </c>
      <c r="M4">
        <v>3.89</v>
      </c>
      <c r="N4">
        <v>0.19420000000000001</v>
      </c>
      <c r="O4">
        <v>3.8889999999999998</v>
      </c>
    </row>
    <row r="5" spans="1:17" x14ac:dyDescent="0.25">
      <c r="A5" t="s">
        <v>6</v>
      </c>
      <c r="B5">
        <v>0.75529999999999997</v>
      </c>
      <c r="C5">
        <v>0.19409999999999999</v>
      </c>
      <c r="D5">
        <v>3.8904999999999998</v>
      </c>
      <c r="E5">
        <v>0.19420000000000001</v>
      </c>
      <c r="F5">
        <v>3.8896999999999999</v>
      </c>
      <c r="J5" t="s">
        <v>7</v>
      </c>
      <c r="K5">
        <v>1.4897</v>
      </c>
      <c r="L5">
        <v>0.17730000000000001</v>
      </c>
      <c r="M5">
        <v>8.4039999999999999</v>
      </c>
      <c r="N5">
        <v>0.17730000000000001</v>
      </c>
      <c r="O5">
        <v>8.4019999999999992</v>
      </c>
    </row>
    <row r="6" spans="1:17" x14ac:dyDescent="0.25">
      <c r="A6" t="s">
        <v>7</v>
      </c>
      <c r="B6">
        <v>1.4897499999999999</v>
      </c>
      <c r="C6">
        <v>0.17730000000000001</v>
      </c>
      <c r="D6">
        <v>8.4041999999999994</v>
      </c>
      <c r="E6">
        <v>0.17730000000000001</v>
      </c>
      <c r="F6">
        <v>8.4024000000000001</v>
      </c>
      <c r="J6" t="s">
        <v>8</v>
      </c>
      <c r="K6">
        <v>0</v>
      </c>
      <c r="L6">
        <v>0</v>
      </c>
      <c r="M6">
        <v>0</v>
      </c>
      <c r="N6">
        <v>0</v>
      </c>
      <c r="O6">
        <v>0</v>
      </c>
    </row>
    <row r="7" spans="1:17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J7" t="s">
        <v>9</v>
      </c>
      <c r="K7">
        <v>1.7391000000000001</v>
      </c>
      <c r="L7">
        <v>0.1736</v>
      </c>
      <c r="M7">
        <v>10.016</v>
      </c>
      <c r="N7">
        <v>0.17369999999999999</v>
      </c>
      <c r="O7">
        <v>10.013999999999999</v>
      </c>
    </row>
    <row r="8" spans="1:17" x14ac:dyDescent="0.25">
      <c r="A8" t="s">
        <v>9</v>
      </c>
      <c r="B8">
        <v>1.7391300000000001</v>
      </c>
      <c r="C8">
        <v>0.1736</v>
      </c>
      <c r="D8">
        <v>10.0166</v>
      </c>
      <c r="E8">
        <v>0.17369999999999999</v>
      </c>
      <c r="F8">
        <v>10.0144</v>
      </c>
      <c r="J8" t="s">
        <v>11</v>
      </c>
      <c r="K8">
        <v>0.58240000000000003</v>
      </c>
      <c r="L8">
        <v>0.30459999999999998</v>
      </c>
      <c r="M8">
        <v>1.9119999999999999</v>
      </c>
      <c r="N8">
        <v>0.30459999999999998</v>
      </c>
      <c r="O8">
        <v>1.9119999999999999</v>
      </c>
      <c r="P8">
        <f>((K8-$B$10)/(L8))</f>
        <v>2.9546946815507062E-4</v>
      </c>
      <c r="Q8" t="str">
        <f>IF(AND(P8 &gt;= -1.96, P8&lt;= 1.96), "IIA holds", "IIA does not hold")</f>
        <v>IIA holds</v>
      </c>
    </row>
    <row r="9" spans="1:17" x14ac:dyDescent="0.25">
      <c r="A9" t="s">
        <v>10</v>
      </c>
      <c r="B9">
        <v>0.36886000000000002</v>
      </c>
      <c r="C9">
        <v>0.25080000000000002</v>
      </c>
      <c r="D9">
        <v>1.4705999999999999</v>
      </c>
      <c r="E9">
        <v>0.25090000000000001</v>
      </c>
      <c r="F9">
        <v>1.4702999999999999</v>
      </c>
      <c r="J9" t="s">
        <v>12</v>
      </c>
      <c r="K9">
        <v>-0.69950000000000001</v>
      </c>
      <c r="L9">
        <v>0.2316</v>
      </c>
      <c r="M9">
        <v>-3.02</v>
      </c>
      <c r="N9">
        <v>0.23169999999999999</v>
      </c>
      <c r="O9">
        <v>-3.0190000000000001</v>
      </c>
      <c r="P9">
        <f>((K9-$B$11)/(L9))</f>
        <v>8.6355785837737489E-5</v>
      </c>
      <c r="Q9" t="str">
        <f t="shared" ref="Q9:Q12" si="0">IF(AND(P9 &gt;= -1.96, P9&lt;= 1.96), "IIA holds", "IIA does not hold")</f>
        <v>IIA holds</v>
      </c>
    </row>
    <row r="10" spans="1:17" x14ac:dyDescent="0.25">
      <c r="A10" t="s">
        <v>11</v>
      </c>
      <c r="B10">
        <v>0.58230999999999999</v>
      </c>
      <c r="C10">
        <v>0.30459999999999998</v>
      </c>
      <c r="D10">
        <v>1.9118999999999999</v>
      </c>
      <c r="E10">
        <v>0.30459999999999998</v>
      </c>
      <c r="F10">
        <v>1.9114</v>
      </c>
      <c r="J10" t="s">
        <v>13</v>
      </c>
      <c r="K10">
        <v>0.26450000000000001</v>
      </c>
      <c r="L10">
        <v>0.2026</v>
      </c>
      <c r="M10">
        <v>1.306</v>
      </c>
      <c r="N10">
        <v>0.2026</v>
      </c>
      <c r="O10">
        <v>1.3049999999999999</v>
      </c>
      <c r="P10">
        <f>((K10-$B$12)/(L10))</f>
        <v>3.9486673247790966E-4</v>
      </c>
      <c r="Q10" t="str">
        <f t="shared" si="0"/>
        <v>IIA holds</v>
      </c>
    </row>
    <row r="11" spans="1:17" x14ac:dyDescent="0.25">
      <c r="A11" t="s">
        <v>12</v>
      </c>
      <c r="B11">
        <v>-0.69952000000000003</v>
      </c>
      <c r="C11">
        <v>0.2316</v>
      </c>
      <c r="D11">
        <v>-3.0204</v>
      </c>
      <c r="E11">
        <v>0.2316</v>
      </c>
      <c r="F11">
        <v>-3.0196999999999998</v>
      </c>
      <c r="J11" t="s">
        <v>14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7" x14ac:dyDescent="0.25">
      <c r="A12" t="s">
        <v>13</v>
      </c>
      <c r="B12">
        <v>0.26441999999999999</v>
      </c>
      <c r="C12">
        <v>0.2026</v>
      </c>
      <c r="D12">
        <v>1.3052999999999999</v>
      </c>
      <c r="E12">
        <v>0.2026</v>
      </c>
      <c r="F12">
        <v>1.3049999999999999</v>
      </c>
      <c r="J12" t="s">
        <v>15</v>
      </c>
      <c r="K12">
        <v>-0.28739999999999999</v>
      </c>
      <c r="L12">
        <v>0.20069999999999999</v>
      </c>
      <c r="M12">
        <v>-1.4319999999999999</v>
      </c>
      <c r="N12">
        <v>0.20069999999999999</v>
      </c>
      <c r="O12">
        <v>-1.4319999999999999</v>
      </c>
      <c r="P12">
        <f>((K12-$B$14)/(L12))</f>
        <v>9.965122072755357E-5</v>
      </c>
      <c r="Q12" t="str">
        <f t="shared" si="0"/>
        <v>IIA holds</v>
      </c>
    </row>
    <row r="13" spans="1:17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17" x14ac:dyDescent="0.25">
      <c r="A14" t="s">
        <v>15</v>
      </c>
      <c r="B14">
        <v>-0.28742000000000001</v>
      </c>
      <c r="C14">
        <v>0.20069999999999999</v>
      </c>
      <c r="D14">
        <v>-1.4323999999999999</v>
      </c>
      <c r="E14">
        <v>0.20069999999999999</v>
      </c>
      <c r="F14">
        <v>-1.4320999999999999</v>
      </c>
    </row>
    <row r="16" spans="1:17" x14ac:dyDescent="0.25">
      <c r="A16" s="21" t="s">
        <v>22</v>
      </c>
      <c r="B16" s="21"/>
      <c r="C16" s="21"/>
      <c r="D16" s="21"/>
      <c r="E16" s="21"/>
      <c r="F16" s="21"/>
      <c r="G16" s="21"/>
      <c r="H16" s="21"/>
      <c r="J16" s="21" t="s">
        <v>23</v>
      </c>
      <c r="K16" s="21"/>
      <c r="L16" s="21"/>
      <c r="M16" s="21"/>
      <c r="N16" s="21"/>
      <c r="O16" s="21"/>
      <c r="P16" s="21"/>
      <c r="Q16" s="21"/>
    </row>
    <row r="17" spans="1:17" ht="15.75" thickBot="1" x14ac:dyDescent="0.3">
      <c r="A17" s="1" t="s">
        <v>17</v>
      </c>
      <c r="B17" s="2" t="s">
        <v>0</v>
      </c>
      <c r="C17" s="2" t="s">
        <v>18</v>
      </c>
      <c r="D17" s="2" t="s">
        <v>1</v>
      </c>
      <c r="E17" s="2" t="s">
        <v>2</v>
      </c>
      <c r="F17" s="3" t="s">
        <v>3</v>
      </c>
      <c r="G17" s="4" t="s">
        <v>20</v>
      </c>
      <c r="H17" s="4" t="s">
        <v>19</v>
      </c>
      <c r="J17" s="15" t="s">
        <v>17</v>
      </c>
      <c r="K17" s="16" t="s">
        <v>0</v>
      </c>
      <c r="L17" s="16" t="s">
        <v>18</v>
      </c>
      <c r="M17" s="16" t="s">
        <v>1</v>
      </c>
      <c r="N17" s="16" t="s">
        <v>2</v>
      </c>
      <c r="O17" s="17" t="s">
        <v>3</v>
      </c>
      <c r="P17" s="13" t="s">
        <v>20</v>
      </c>
      <c r="Q17" s="14" t="s">
        <v>19</v>
      </c>
    </row>
    <row r="18" spans="1:17" ht="15.75" thickTop="1" x14ac:dyDescent="0.25">
      <c r="A18" t="s">
        <v>4</v>
      </c>
      <c r="B18">
        <v>7.4160000000000004E-2</v>
      </c>
      <c r="C18">
        <v>0.22239999999999999</v>
      </c>
      <c r="D18">
        <v>0.33350000000000002</v>
      </c>
      <c r="E18">
        <v>0.22239999999999999</v>
      </c>
      <c r="F18">
        <v>0.33339999999999997</v>
      </c>
      <c r="G18" s="6"/>
      <c r="H18" s="7"/>
      <c r="J18" s="5" t="s">
        <v>4</v>
      </c>
      <c r="K18" s="6">
        <v>7.4099999999999999E-2</v>
      </c>
      <c r="L18" s="6">
        <v>0.22239999999999999</v>
      </c>
      <c r="M18" s="6">
        <v>0.3332</v>
      </c>
      <c r="N18" s="6">
        <v>0.22239999999999999</v>
      </c>
      <c r="O18" s="6">
        <v>0.33310000000000001</v>
      </c>
      <c r="P18" s="6"/>
      <c r="Q18" s="7"/>
    </row>
    <row r="19" spans="1:17" x14ac:dyDescent="0.25">
      <c r="A19" t="s">
        <v>6</v>
      </c>
      <c r="B19">
        <v>0.75529000000000002</v>
      </c>
      <c r="C19">
        <v>0.19409999999999999</v>
      </c>
      <c r="D19">
        <v>3.8904999999999998</v>
      </c>
      <c r="E19">
        <v>0.19420000000000001</v>
      </c>
      <c r="F19">
        <v>3.8896000000000002</v>
      </c>
      <c r="G19" s="9"/>
      <c r="H19" s="10"/>
      <c r="J19" s="8" t="s">
        <v>5</v>
      </c>
      <c r="K19" s="9">
        <v>-0.66781000000000001</v>
      </c>
      <c r="L19" s="9">
        <v>0.27500000000000002</v>
      </c>
      <c r="M19" s="9">
        <v>-2.4281000000000001</v>
      </c>
      <c r="N19" s="9">
        <v>0.27510000000000001</v>
      </c>
      <c r="O19" s="9">
        <v>-2.4276</v>
      </c>
      <c r="P19" s="9"/>
      <c r="Q19" s="10"/>
    </row>
    <row r="20" spans="1:17" x14ac:dyDescent="0.25">
      <c r="A20" t="s">
        <v>7</v>
      </c>
      <c r="B20">
        <v>1.4897400000000001</v>
      </c>
      <c r="C20">
        <v>0.17730000000000001</v>
      </c>
      <c r="D20">
        <v>8.4041999999999994</v>
      </c>
      <c r="E20">
        <v>0.17730000000000001</v>
      </c>
      <c r="F20">
        <v>8.4022000000000006</v>
      </c>
      <c r="G20" s="6"/>
      <c r="H20" s="7"/>
      <c r="J20" s="5" t="s">
        <v>7</v>
      </c>
      <c r="K20" s="6">
        <v>1.48973</v>
      </c>
      <c r="L20" s="6">
        <v>0.17730000000000001</v>
      </c>
      <c r="M20" s="6">
        <v>8.4041999999999994</v>
      </c>
      <c r="N20" s="6">
        <v>0.17730000000000001</v>
      </c>
      <c r="O20" s="6">
        <v>8.4022000000000006</v>
      </c>
      <c r="P20" s="6"/>
      <c r="Q20" s="7"/>
    </row>
    <row r="21" spans="1:17" x14ac:dyDescent="0.25">
      <c r="A21" t="s">
        <v>8</v>
      </c>
      <c r="B21">
        <v>0</v>
      </c>
      <c r="C21">
        <v>0</v>
      </c>
      <c r="D21">
        <v>0</v>
      </c>
      <c r="E21">
        <v>0</v>
      </c>
      <c r="F21">
        <v>0</v>
      </c>
      <c r="G21" s="9"/>
      <c r="H21" s="10"/>
      <c r="J21" s="8" t="s">
        <v>8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/>
      <c r="Q21" s="10"/>
    </row>
    <row r="22" spans="1:17" x14ac:dyDescent="0.25">
      <c r="A22" t="s">
        <v>9</v>
      </c>
      <c r="B22">
        <v>1.7391300000000001</v>
      </c>
      <c r="C22">
        <v>0.1736</v>
      </c>
      <c r="D22">
        <v>10.016500000000001</v>
      </c>
      <c r="E22">
        <v>0.17369999999999999</v>
      </c>
      <c r="F22">
        <v>10.014200000000001</v>
      </c>
      <c r="G22" s="6"/>
      <c r="H22" s="7"/>
      <c r="J22" s="5" t="s">
        <v>9</v>
      </c>
      <c r="K22" s="6">
        <v>1.73912</v>
      </c>
      <c r="L22" s="6">
        <v>0.1736</v>
      </c>
      <c r="M22" s="6">
        <v>10.016500000000001</v>
      </c>
      <c r="N22" s="6">
        <v>0.17369999999999999</v>
      </c>
      <c r="O22" s="6">
        <v>10.014200000000001</v>
      </c>
      <c r="P22" s="6"/>
      <c r="Q22" s="7"/>
    </row>
    <row r="23" spans="1:17" x14ac:dyDescent="0.25">
      <c r="A23" t="s">
        <v>10</v>
      </c>
      <c r="B23">
        <v>0.36885000000000001</v>
      </c>
      <c r="C23">
        <v>0.25080000000000002</v>
      </c>
      <c r="D23">
        <v>1.4705999999999999</v>
      </c>
      <c r="E23">
        <v>0.25090000000000001</v>
      </c>
      <c r="F23">
        <v>1.4702999999999999</v>
      </c>
      <c r="G23">
        <f>((B23-$B$9)/(C23))</f>
        <v>-3.9872408293500795E-5</v>
      </c>
      <c r="H23" t="str">
        <f>IF(AND(G23 &gt;= -1.96, G23&lt;= 1.96), "IIA holds", "IIA does not hold")</f>
        <v>IIA holds</v>
      </c>
      <c r="J23" s="8" t="s">
        <v>10</v>
      </c>
      <c r="K23" s="9">
        <v>0.36891000000000002</v>
      </c>
      <c r="L23" s="9">
        <v>0.25080000000000002</v>
      </c>
      <c r="M23" s="9">
        <v>1.4708000000000001</v>
      </c>
      <c r="N23" s="9">
        <v>0.25090000000000001</v>
      </c>
      <c r="O23" s="9">
        <v>1.4704999999999999</v>
      </c>
      <c r="P23" s="9">
        <f>((K23-$B$9)/(L23))</f>
        <v>1.9936204146728264E-4</v>
      </c>
      <c r="Q23" s="9" t="str">
        <f>IF(AND(P23 &gt;= -1.96, P23&lt;= 1.96), "IIA holds", "IIA does not hold")</f>
        <v>IIA holds</v>
      </c>
    </row>
    <row r="24" spans="1:17" x14ac:dyDescent="0.25">
      <c r="A24" t="s">
        <v>12</v>
      </c>
      <c r="B24">
        <v>-0.69948999999999995</v>
      </c>
      <c r="C24">
        <v>0.2316</v>
      </c>
      <c r="D24">
        <v>-3.0203000000000002</v>
      </c>
      <c r="E24">
        <v>0.23169999999999999</v>
      </c>
      <c r="F24">
        <v>-3.0196000000000001</v>
      </c>
      <c r="G24">
        <f>((B24-$B$11)/(C24))</f>
        <v>1.295336787568459E-4</v>
      </c>
      <c r="H24" t="str">
        <f t="shared" ref="H24:H27" si="1">IF(AND(G24 &gt;= -1.96, G24&lt;= 1.96), "IIA holds", "IIA does not hold")</f>
        <v>IIA holds</v>
      </c>
      <c r="J24" s="5" t="s">
        <v>11</v>
      </c>
      <c r="K24" s="6">
        <v>0.58228999999999997</v>
      </c>
      <c r="L24" s="6">
        <v>0.30459999999999998</v>
      </c>
      <c r="M24" s="6">
        <v>1.9117999999999999</v>
      </c>
      <c r="N24" s="6">
        <v>0.30459999999999998</v>
      </c>
      <c r="O24" s="6">
        <v>1.9114</v>
      </c>
      <c r="P24" s="6">
        <f>((K24-$B$10)/(L24))</f>
        <v>-6.5659881812278405E-5</v>
      </c>
      <c r="Q24" s="6" t="str">
        <f t="shared" ref="Q24:Q27" si="2">IF(AND(P24 &gt;= -1.96, P24&lt;= 1.96), "IIA holds", "IIA does not hold")</f>
        <v>IIA holds</v>
      </c>
    </row>
    <row r="25" spans="1:17" x14ac:dyDescent="0.25">
      <c r="A25" t="s">
        <v>13</v>
      </c>
      <c r="B25">
        <v>0.26444000000000001</v>
      </c>
      <c r="C25">
        <v>0.2026</v>
      </c>
      <c r="D25">
        <v>1.3053999999999999</v>
      </c>
      <c r="E25">
        <v>0.2026</v>
      </c>
      <c r="F25">
        <v>1.3050999999999999</v>
      </c>
      <c r="G25">
        <f>((B25-$B$12)/(C25))</f>
        <v>9.871668311954591E-5</v>
      </c>
      <c r="H25" t="str">
        <f t="shared" si="1"/>
        <v>IIA holds</v>
      </c>
      <c r="J25" s="8" t="s">
        <v>13</v>
      </c>
      <c r="K25" s="9">
        <v>0.26445000000000002</v>
      </c>
      <c r="L25" s="9">
        <v>0.2026</v>
      </c>
      <c r="M25" s="9">
        <v>1.3053999999999999</v>
      </c>
      <c r="N25" s="9">
        <v>0.2026</v>
      </c>
      <c r="O25" s="9">
        <v>1.3050999999999999</v>
      </c>
      <c r="P25" s="9">
        <f>((K25-$B$12)/(L25))</f>
        <v>1.4807502467931887E-4</v>
      </c>
      <c r="Q25" s="9" t="str">
        <f t="shared" si="2"/>
        <v>IIA holds</v>
      </c>
    </row>
    <row r="26" spans="1:17" x14ac:dyDescent="0.25">
      <c r="A26" t="s">
        <v>14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J26" s="5" t="s">
        <v>14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/>
    </row>
    <row r="27" spans="1:17" x14ac:dyDescent="0.25">
      <c r="A27" t="s">
        <v>15</v>
      </c>
      <c r="B27">
        <v>-0.28738999999999998</v>
      </c>
      <c r="C27">
        <v>0.20069999999999999</v>
      </c>
      <c r="D27">
        <v>-1.4322999999999999</v>
      </c>
      <c r="E27">
        <v>0.20069999999999999</v>
      </c>
      <c r="F27">
        <v>-1.4319999999999999</v>
      </c>
      <c r="G27">
        <f>((B27-$B$14)/(C27))</f>
        <v>1.4947683109133036E-4</v>
      </c>
      <c r="H27" t="str">
        <f t="shared" si="1"/>
        <v>IIA holds</v>
      </c>
      <c r="J27" s="11" t="s">
        <v>15</v>
      </c>
      <c r="K27" s="12">
        <v>-0.28738999999999998</v>
      </c>
      <c r="L27" s="12">
        <v>0.20069999999999999</v>
      </c>
      <c r="M27" s="12">
        <v>-1.4321999999999999</v>
      </c>
      <c r="N27" s="12">
        <v>0.20069999999999999</v>
      </c>
      <c r="O27" s="12">
        <v>-1.4319</v>
      </c>
      <c r="P27" s="12">
        <f>((K27-$B$14)/(L27))</f>
        <v>1.4947683109133036E-4</v>
      </c>
      <c r="Q27" s="12" t="str">
        <f t="shared" si="2"/>
        <v>IIA holds</v>
      </c>
    </row>
    <row r="29" spans="1:17" x14ac:dyDescent="0.25">
      <c r="A29" s="21" t="s">
        <v>24</v>
      </c>
      <c r="B29" s="21"/>
      <c r="C29" s="21"/>
      <c r="D29" s="21"/>
      <c r="E29" s="21"/>
      <c r="F29" s="21"/>
      <c r="G29" s="21"/>
      <c r="H29" s="21"/>
      <c r="J29" s="21" t="s">
        <v>25</v>
      </c>
      <c r="K29" s="21"/>
      <c r="L29" s="21"/>
      <c r="M29" s="21"/>
      <c r="N29" s="21"/>
      <c r="O29" s="21"/>
      <c r="P29" s="21"/>
      <c r="Q29" s="21"/>
    </row>
    <row r="30" spans="1:17" x14ac:dyDescent="0.25">
      <c r="A30" s="1" t="s">
        <v>17</v>
      </c>
      <c r="B30" s="2" t="s">
        <v>0</v>
      </c>
      <c r="C30" s="2" t="s">
        <v>18</v>
      </c>
      <c r="D30" s="2" t="s">
        <v>1</v>
      </c>
      <c r="E30" s="2" t="s">
        <v>2</v>
      </c>
      <c r="F30" s="3" t="s">
        <v>3</v>
      </c>
      <c r="G30" s="4" t="s">
        <v>20</v>
      </c>
      <c r="H30" s="4" t="s">
        <v>19</v>
      </c>
      <c r="J30" s="1" t="s">
        <v>17</v>
      </c>
      <c r="K30" s="2" t="s">
        <v>0</v>
      </c>
      <c r="L30" s="2" t="s">
        <v>18</v>
      </c>
      <c r="M30" s="2" t="s">
        <v>1</v>
      </c>
      <c r="N30" s="2" t="s">
        <v>2</v>
      </c>
      <c r="O30" s="3" t="s">
        <v>3</v>
      </c>
      <c r="P30" s="4" t="s">
        <v>20</v>
      </c>
      <c r="Q30" s="4" t="s">
        <v>19</v>
      </c>
    </row>
    <row r="31" spans="1:17" x14ac:dyDescent="0.25">
      <c r="A31" s="5" t="s">
        <v>4</v>
      </c>
      <c r="B31" s="6">
        <v>7.4109999999999995E-2</v>
      </c>
      <c r="C31" s="6">
        <v>0.22239999999999999</v>
      </c>
      <c r="D31" s="6">
        <v>0.33329999999999999</v>
      </c>
      <c r="E31" s="6">
        <v>0.2225</v>
      </c>
      <c r="F31" s="6">
        <v>0.3332</v>
      </c>
      <c r="G31" s="6"/>
      <c r="H31" s="7"/>
      <c r="J31" s="5" t="s">
        <v>4</v>
      </c>
      <c r="K31" s="6">
        <v>0.74209999999999998</v>
      </c>
      <c r="L31" s="6">
        <v>0.2717</v>
      </c>
      <c r="M31" s="6">
        <v>2.7315</v>
      </c>
      <c r="N31" s="6">
        <v>0.2717</v>
      </c>
      <c r="O31" s="6">
        <v>2.7309999999999999</v>
      </c>
      <c r="P31" s="6"/>
      <c r="Q31" s="7"/>
    </row>
    <row r="32" spans="1:17" x14ac:dyDescent="0.25">
      <c r="A32" s="8" t="s">
        <v>5</v>
      </c>
      <c r="B32" s="9">
        <v>-0.66783000000000003</v>
      </c>
      <c r="C32" s="9">
        <v>0.27500000000000002</v>
      </c>
      <c r="D32" s="9">
        <v>-2.4281999999999999</v>
      </c>
      <c r="E32" s="9">
        <v>0.27510000000000001</v>
      </c>
      <c r="F32" s="9">
        <v>-2.4274</v>
      </c>
      <c r="G32" s="9"/>
      <c r="H32" s="10"/>
      <c r="J32" s="8" t="s">
        <v>5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/>
      <c r="Q32" s="10"/>
    </row>
    <row r="33" spans="1:17" x14ac:dyDescent="0.25">
      <c r="A33" s="5" t="s">
        <v>6</v>
      </c>
      <c r="B33" s="6">
        <v>0.75529000000000002</v>
      </c>
      <c r="C33" s="6">
        <v>0.19409999999999999</v>
      </c>
      <c r="D33" s="6">
        <v>3.8904999999999998</v>
      </c>
      <c r="E33" s="6">
        <v>0.19420000000000001</v>
      </c>
      <c r="F33" s="6">
        <v>3.8892000000000002</v>
      </c>
      <c r="G33" s="6"/>
      <c r="H33" s="7"/>
      <c r="J33" s="5" t="s">
        <v>6</v>
      </c>
      <c r="K33" s="6">
        <v>1.423</v>
      </c>
      <c r="L33" s="6">
        <v>0.24909999999999999</v>
      </c>
      <c r="M33" s="6">
        <v>5.7127999999999997</v>
      </c>
      <c r="N33" s="6">
        <v>0.24909999999999999</v>
      </c>
      <c r="O33" s="6">
        <v>5.7115999999999998</v>
      </c>
      <c r="P33" s="6"/>
      <c r="Q33" s="7"/>
    </row>
    <row r="34" spans="1:17" x14ac:dyDescent="0.25">
      <c r="A34" s="8" t="s">
        <v>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/>
      <c r="H34" s="10"/>
      <c r="J34" s="8" t="s">
        <v>7</v>
      </c>
      <c r="K34" s="9">
        <v>2.1575000000000002</v>
      </c>
      <c r="L34" s="9">
        <v>0.23619999999999999</v>
      </c>
      <c r="M34" s="9">
        <v>9.1351999999999993</v>
      </c>
      <c r="N34" s="9">
        <v>0.23619999999999999</v>
      </c>
      <c r="O34" s="9">
        <v>9.1334</v>
      </c>
      <c r="P34" s="9"/>
      <c r="Q34" s="10"/>
    </row>
    <row r="35" spans="1:17" x14ac:dyDescent="0.25">
      <c r="A35" s="5" t="s">
        <v>9</v>
      </c>
      <c r="B35" s="6">
        <v>1.73912</v>
      </c>
      <c r="C35" s="6">
        <v>0.1736</v>
      </c>
      <c r="D35" s="6">
        <v>10.016500000000001</v>
      </c>
      <c r="E35" s="6">
        <v>0.17369999999999999</v>
      </c>
      <c r="F35" s="6">
        <v>10.0131</v>
      </c>
      <c r="G35" s="6"/>
      <c r="H35" s="7"/>
      <c r="J35" s="5" t="s">
        <v>9</v>
      </c>
      <c r="K35" s="6">
        <v>2.4068999999999998</v>
      </c>
      <c r="L35" s="6">
        <v>0.23350000000000001</v>
      </c>
      <c r="M35" s="6">
        <v>10.309799999999999</v>
      </c>
      <c r="N35" s="6">
        <v>0.23350000000000001</v>
      </c>
      <c r="O35" s="6">
        <v>10.307700000000001</v>
      </c>
      <c r="P35" s="6"/>
      <c r="Q35" s="7"/>
    </row>
    <row r="36" spans="1:17" x14ac:dyDescent="0.25">
      <c r="A36" s="8" t="s">
        <v>10</v>
      </c>
      <c r="B36" s="9">
        <v>0.36889</v>
      </c>
      <c r="C36" s="9">
        <v>0.25080000000000002</v>
      </c>
      <c r="D36" s="9">
        <v>1.4706999999999999</v>
      </c>
      <c r="E36" s="9">
        <v>0.25090000000000001</v>
      </c>
      <c r="F36" s="9">
        <v>1.4702999999999999</v>
      </c>
      <c r="G36" s="9">
        <f>((B36-$B$9)/(C36))</f>
        <v>1.1961722488028105E-4</v>
      </c>
      <c r="H36" s="9" t="str">
        <f>IF(AND(G36 &gt;= -1.96, G36&lt;= 1.96), "IIA holds", "IIA does not hold")</f>
        <v>IIA holds</v>
      </c>
      <c r="J36" s="8" t="s">
        <v>10</v>
      </c>
      <c r="K36" s="9">
        <v>-0.2135</v>
      </c>
      <c r="L36" s="9">
        <v>0.29659999999999997</v>
      </c>
      <c r="M36" s="9">
        <v>-0.71970000000000001</v>
      </c>
      <c r="N36" s="9">
        <v>0.29670000000000002</v>
      </c>
      <c r="O36" s="9">
        <v>-0.71960000000000002</v>
      </c>
      <c r="P36" s="9">
        <f>((K36-$B$9)/(L36))</f>
        <v>-1.9634524612272422</v>
      </c>
      <c r="Q36" s="9" t="str">
        <f>IF(AND(P36 &gt;= -1.96, P36&lt;= 1.96), "IIA holds", "IIA does not hold")</f>
        <v>IIA does not hold</v>
      </c>
    </row>
    <row r="37" spans="1:17" x14ac:dyDescent="0.25">
      <c r="A37" s="5" t="s">
        <v>11</v>
      </c>
      <c r="B37" s="6">
        <v>0.58230999999999999</v>
      </c>
      <c r="C37" s="6">
        <v>0.30459999999999998</v>
      </c>
      <c r="D37" s="6">
        <v>1.9118999999999999</v>
      </c>
      <c r="E37" s="6">
        <v>0.30470000000000003</v>
      </c>
      <c r="F37" s="6">
        <v>1.9112</v>
      </c>
      <c r="G37" s="6">
        <f>((B37-$B$10)/(C37))</f>
        <v>0</v>
      </c>
      <c r="H37" s="6" t="str">
        <f t="shared" ref="H37:H40" si="3">IF(AND(G37 &gt;= -1.96, G37&lt;= 1.96), "IIA holds", "IIA does not hold")</f>
        <v>IIA holds</v>
      </c>
      <c r="J37" s="5" t="s">
        <v>11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/>
    </row>
    <row r="38" spans="1:17" x14ac:dyDescent="0.25">
      <c r="A38" s="8" t="s">
        <v>12</v>
      </c>
      <c r="B38" s="9">
        <v>-0.69948999999999995</v>
      </c>
      <c r="C38" s="9">
        <v>0.2316</v>
      </c>
      <c r="D38" s="9">
        <v>-3.0203000000000002</v>
      </c>
      <c r="E38" s="9">
        <v>0.23169999999999999</v>
      </c>
      <c r="F38" s="9">
        <v>-3.0192999999999999</v>
      </c>
      <c r="G38" s="9">
        <f>((B38-$B$11)/(C38))</f>
        <v>1.295336787568459E-4</v>
      </c>
      <c r="H38" s="9" t="str">
        <f t="shared" si="3"/>
        <v>IIA holds</v>
      </c>
      <c r="J38" s="8" t="s">
        <v>12</v>
      </c>
      <c r="K38" s="9">
        <v>-1.2817000000000001</v>
      </c>
      <c r="L38" s="9">
        <v>0.28060000000000002</v>
      </c>
      <c r="M38" s="9">
        <v>-4.5679999999999996</v>
      </c>
      <c r="N38" s="9">
        <v>0.28060000000000002</v>
      </c>
      <c r="O38" s="9">
        <v>-4.5670000000000002</v>
      </c>
      <c r="P38" s="9">
        <f>((K38-$B$11)/(L38))</f>
        <v>-2.074768353528154</v>
      </c>
      <c r="Q38" s="9" t="str">
        <f t="shared" ref="Q38:Q40" si="4">IF(AND(P38 &gt;= -1.96, P38&lt;= 1.96), "IIA holds", "IIA does not hold")</f>
        <v>IIA does not hold</v>
      </c>
    </row>
    <row r="39" spans="1:17" x14ac:dyDescent="0.25">
      <c r="A39" s="5" t="s">
        <v>14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/>
      <c r="J39" s="5" t="s">
        <v>13</v>
      </c>
      <c r="K39" s="6">
        <v>-0.31780000000000003</v>
      </c>
      <c r="L39" s="6">
        <v>0.2571</v>
      </c>
      <c r="M39" s="6">
        <v>-1.2357</v>
      </c>
      <c r="N39" s="6">
        <v>0.25719999999999998</v>
      </c>
      <c r="O39" s="6">
        <v>-1.2355</v>
      </c>
      <c r="P39" s="6">
        <f>((K39-$B$12)/(L39))</f>
        <v>-2.2645663166083234</v>
      </c>
      <c r="Q39" s="6" t="str">
        <f t="shared" si="4"/>
        <v>IIA does not hold</v>
      </c>
    </row>
    <row r="40" spans="1:17" x14ac:dyDescent="0.25">
      <c r="A40" s="11" t="s">
        <v>15</v>
      </c>
      <c r="B40" s="12">
        <v>-0.28738999999999998</v>
      </c>
      <c r="C40" s="12">
        <v>0.20069999999999999</v>
      </c>
      <c r="D40" s="12">
        <v>-1.4322999999999999</v>
      </c>
      <c r="E40" s="12">
        <v>0.20069999999999999</v>
      </c>
      <c r="F40" s="12">
        <v>-1.4318</v>
      </c>
      <c r="G40" s="12">
        <f>((B40-$B$14)/(C40))</f>
        <v>1.4947683109133036E-4</v>
      </c>
      <c r="H40" s="12" t="str">
        <f t="shared" si="3"/>
        <v>IIA holds</v>
      </c>
      <c r="J40" s="11" t="s">
        <v>15</v>
      </c>
      <c r="K40" s="12">
        <v>-0.86960000000000004</v>
      </c>
      <c r="L40" s="12">
        <v>0.25559999999999999</v>
      </c>
      <c r="M40" s="12">
        <v>-3.4016999999999999</v>
      </c>
      <c r="N40" s="12">
        <v>0.25569999999999998</v>
      </c>
      <c r="O40" s="12">
        <v>-3.4009999999999998</v>
      </c>
      <c r="P40" s="12">
        <f>((K40-$B$14)/(L40))</f>
        <v>-2.2776995305164323</v>
      </c>
      <c r="Q40" s="12" t="str">
        <f t="shared" si="4"/>
        <v>IIA does not hold</v>
      </c>
    </row>
    <row r="42" spans="1:17" x14ac:dyDescent="0.25">
      <c r="A42" s="21" t="s">
        <v>26</v>
      </c>
      <c r="B42" s="21"/>
      <c r="C42" s="21"/>
      <c r="D42" s="21"/>
      <c r="E42" s="21"/>
      <c r="F42" s="21"/>
      <c r="G42" s="21"/>
      <c r="H42" s="21"/>
    </row>
    <row r="43" spans="1:17" x14ac:dyDescent="0.25">
      <c r="A43" s="2" t="s">
        <v>17</v>
      </c>
      <c r="B43" s="2" t="s">
        <v>0</v>
      </c>
      <c r="C43" s="2" t="s">
        <v>18</v>
      </c>
      <c r="D43" s="2" t="s">
        <v>1</v>
      </c>
      <c r="E43" s="2" t="s">
        <v>2</v>
      </c>
      <c r="F43" s="3" t="s">
        <v>3</v>
      </c>
      <c r="G43" s="4" t="s">
        <v>20</v>
      </c>
      <c r="H43" s="4" t="s">
        <v>19</v>
      </c>
    </row>
    <row r="44" spans="1:17" x14ac:dyDescent="0.25">
      <c r="A44" s="5" t="s">
        <v>4</v>
      </c>
      <c r="B44" s="6">
        <v>7.4149999999999994E-2</v>
      </c>
      <c r="C44" s="6">
        <v>0.22239999999999999</v>
      </c>
      <c r="D44" s="6">
        <v>0.33339999999999997</v>
      </c>
      <c r="E44" s="6">
        <v>0.22239999999999999</v>
      </c>
      <c r="F44" s="6">
        <v>0.33329999999999999</v>
      </c>
      <c r="G44" s="6"/>
      <c r="H44" s="19"/>
    </row>
    <row r="45" spans="1:17" x14ac:dyDescent="0.25">
      <c r="A45" s="8" t="s">
        <v>5</v>
      </c>
      <c r="B45" s="9">
        <v>-0.66776000000000002</v>
      </c>
      <c r="C45" s="9">
        <v>0.27500000000000002</v>
      </c>
      <c r="D45" s="9">
        <v>-2.4279999999999999</v>
      </c>
      <c r="E45" s="9">
        <v>0.27510000000000001</v>
      </c>
      <c r="F45" s="9">
        <v>-2.4272</v>
      </c>
      <c r="G45" s="9"/>
      <c r="H45" s="18"/>
    </row>
    <row r="46" spans="1:17" x14ac:dyDescent="0.25">
      <c r="A46" s="5" t="s">
        <v>6</v>
      </c>
      <c r="B46" s="6">
        <v>0.75531999999999999</v>
      </c>
      <c r="C46" s="6">
        <v>0.19409999999999999</v>
      </c>
      <c r="D46" s="6">
        <v>3.8906000000000001</v>
      </c>
      <c r="E46" s="6">
        <v>0.19420000000000001</v>
      </c>
      <c r="F46" s="6">
        <v>3.8893</v>
      </c>
      <c r="G46" s="6"/>
      <c r="H46" s="19"/>
    </row>
    <row r="47" spans="1:17" x14ac:dyDescent="0.25">
      <c r="A47" s="8" t="s">
        <v>7</v>
      </c>
      <c r="B47" s="9">
        <v>1.4897800000000001</v>
      </c>
      <c r="C47" s="9">
        <v>0.17730000000000001</v>
      </c>
      <c r="D47" s="9">
        <v>8.4042999999999992</v>
      </c>
      <c r="E47" s="9">
        <v>0.17730000000000001</v>
      </c>
      <c r="F47" s="9">
        <v>8.4016000000000002</v>
      </c>
      <c r="G47" s="9"/>
      <c r="H47" s="18"/>
    </row>
    <row r="48" spans="1:17" x14ac:dyDescent="0.25">
      <c r="A48" s="5" t="s">
        <v>8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/>
      <c r="H48" s="19"/>
    </row>
    <row r="49" spans="1:8" x14ac:dyDescent="0.25">
      <c r="A49" s="8" t="s">
        <v>10</v>
      </c>
      <c r="B49" s="9">
        <v>0.36885000000000001</v>
      </c>
      <c r="C49" s="9">
        <v>0.25080000000000002</v>
      </c>
      <c r="D49" s="9">
        <v>1.4705999999999999</v>
      </c>
      <c r="E49" s="9">
        <v>0.25090000000000001</v>
      </c>
      <c r="F49" s="9">
        <v>1.4701</v>
      </c>
      <c r="G49" s="9">
        <f>((B49-$B$9)/(C49))</f>
        <v>-3.9872408293500795E-5</v>
      </c>
      <c r="H49" s="9" t="str">
        <f>IF(AND(G49 &gt;= -1.96, G49&lt;= 1.96), "IIA holds", "IIA does not hold")</f>
        <v>IIA holds</v>
      </c>
    </row>
    <row r="50" spans="1:8" x14ac:dyDescent="0.25">
      <c r="A50" s="5" t="s">
        <v>11</v>
      </c>
      <c r="B50" s="6">
        <v>0.58226</v>
      </c>
      <c r="C50" s="6">
        <v>0.30459999999999998</v>
      </c>
      <c r="D50" s="6">
        <v>1.9117</v>
      </c>
      <c r="E50" s="6">
        <v>0.30470000000000003</v>
      </c>
      <c r="F50" s="6">
        <v>1.9111</v>
      </c>
      <c r="G50" s="6">
        <f>((B50-$B$10)/(C50))</f>
        <v>-1.6414970453051378E-4</v>
      </c>
      <c r="H50" s="6" t="str">
        <f t="shared" ref="H50:H52" si="5">IF(AND(G50 &gt;= -1.96, G50&lt;= 1.96), "IIA holds", "IIA does not hold")</f>
        <v>IIA holds</v>
      </c>
    </row>
    <row r="51" spans="1:8" x14ac:dyDescent="0.25">
      <c r="A51" s="8" t="s">
        <v>12</v>
      </c>
      <c r="B51" s="9">
        <v>-0.69952999999999999</v>
      </c>
      <c r="C51" s="9">
        <v>0.2316</v>
      </c>
      <c r="D51" s="9">
        <v>-3.0204</v>
      </c>
      <c r="E51" s="9">
        <v>0.23169999999999999</v>
      </c>
      <c r="F51" s="9">
        <v>-3.0194000000000001</v>
      </c>
      <c r="G51" s="9">
        <f>((B51-$B$11)/(C51))</f>
        <v>-4.3177892918629054E-5</v>
      </c>
      <c r="H51" s="9" t="str">
        <f t="shared" si="5"/>
        <v>IIA holds</v>
      </c>
    </row>
    <row r="52" spans="1:8" x14ac:dyDescent="0.25">
      <c r="A52" s="5" t="s">
        <v>13</v>
      </c>
      <c r="B52" s="6">
        <v>0.26440000000000002</v>
      </c>
      <c r="C52" s="6">
        <v>0.2026</v>
      </c>
      <c r="D52" s="6">
        <v>1.3051999999999999</v>
      </c>
      <c r="E52" s="6">
        <v>0.2026</v>
      </c>
      <c r="F52" s="6">
        <v>1.3048</v>
      </c>
      <c r="G52" s="6">
        <f>((B52-$B$12)/(C52))</f>
        <v>-9.8716683119271919E-5</v>
      </c>
      <c r="H52" s="6" t="str">
        <f t="shared" si="5"/>
        <v>IIA holds</v>
      </c>
    </row>
    <row r="53" spans="1:8" x14ac:dyDescent="0.25">
      <c r="A53" s="11" t="s">
        <v>14</v>
      </c>
      <c r="B53" s="12">
        <v>0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20"/>
    </row>
  </sheetData>
  <mergeCells count="7">
    <mergeCell ref="A29:H29"/>
    <mergeCell ref="J29:Q29"/>
    <mergeCell ref="A42:H42"/>
    <mergeCell ref="A1:F1"/>
    <mergeCell ref="J1:Q1"/>
    <mergeCell ref="A16:H16"/>
    <mergeCell ref="J16:Q16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Aashish Kalyanaraman</dc:creator>
  <cp:lastModifiedBy>Aravind Aashish Kalyanaraman</cp:lastModifiedBy>
  <dcterms:created xsi:type="dcterms:W3CDTF">2022-07-02T12:07:53Z</dcterms:created>
  <dcterms:modified xsi:type="dcterms:W3CDTF">2022-08-04T20:13:29Z</dcterms:modified>
</cp:coreProperties>
</file>