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<sst xmlns="http://schemas.openxmlformats.org/spreadsheetml/2006/main" count="20" uniqueCount="20">
  <si>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Año</t>
  </si>
  <si>
    <t xml:space="preserve">Siniestros</t>
  </si>
  <si>
    <t xml:space="preserve">Fallecidos</t>
  </si>
  <si>
    <t xml:space="preserve">Lesionados_Graves </t>
  </si>
  <si>
    <t xml:space="preserve">Lesionados_Menos_graves </t>
  </si>
  <si>
    <t xml:space="preserve">Lesionados_Leves </t>
  </si>
  <si>
    <t xml:space="preserve">Total_lesionados</t>
  </si>
  <si>
    <t xml:space="preserve">Total_víctimas</t>
  </si>
  <si>
    <t xml:space="preserve">Tasa_motorización</t>
  </si>
  <si>
    <t xml:space="preserve">Vehículos_cada_100_habitantes</t>
  </si>
  <si>
    <t xml:space="preserve">Parque_vehicular</t>
  </si>
  <si>
    <t xml:space="preserve">Población</t>
  </si>
  <si>
    <t xml:space="preserve">Indicadores_cada_10000_vehículos_Siniestralidad </t>
  </si>
  <si>
    <t xml:space="preserve">Indicadores_cada_10000_vehículos_Mortalidad </t>
  </si>
  <si>
    <t xml:space="preserve">Indicadores_cada_10000_vehículos_Morbilidad</t>
  </si>
  <si>
    <t xml:space="preserve">Indicadores_cada_100000_habitantes_Siniestralidad </t>
  </si>
  <si>
    <t xml:space="preserve">Indicadores_cada_100000_habitantes_Mortalidad</t>
  </si>
  <si>
    <t xml:space="preserve">Indicadores_cada_100000_habitantes_Morbilidad</t>
  </si>
  <si>
    <t xml:space="preserve">Fallecidos_cada_100_siniestros</t>
  </si>
  <si>
    <t xml:space="preserve">Siniestros_por_cada_fallecido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</si>
</sst>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#,##0"/>
    <numFmt numFmtId="167" formatCode="#,##0.0"/>
    <numFmt numFmtId="168" formatCode="#,##0.00"/>
    <numFmt numFmtId="169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b val="tru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u val="single"/>
      <sz val="10"/>
      <color rgb="FF0000FF"/>
      <name val="Arial"/>
      <family val="2"/>
      <charset val="1"/>
    </font>
    <font>
      <sz val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1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Hoja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8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2" activeCellId="0" sqref="K2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1.26"/>
    <col collapsed="false" customWidth="true" hidden="false" outlineLevel="0" max="5" min="5" style="0" width="15.56"/>
    <col collapsed="false" customWidth="true" hidden="false" outlineLevel="0" max="6" min="6" style="0" width="13.89"/>
    <col collapsed="false" customWidth="false" hidden="false" outlineLevel="0" max="1025" min="7" style="0" width="11.52"/>
  </cols>
  <sheetData>
    <row r="1" customFormat="false" ht="12.8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1" t="s">
        <v>18</v>
      </c>
      <c r="T1" s="1" t="s">
        <v>19</v>
      </c>
    </row>
    <row r="2" customFormat="false" ht="12.8" hidden="false" customHeight="false" outlineLevel="0" collapsed="false">
      <c r="A2" s="5" t="n">
        <v>1972</v>
      </c>
      <c r="B2" s="6" t="n">
        <v>26727</v>
      </c>
      <c r="C2" s="6" t="n">
        <v>1792</v>
      </c>
      <c r="D2" s="6" t="n">
        <v>6590</v>
      </c>
      <c r="E2" s="6" t="n">
        <v>5624</v>
      </c>
      <c r="F2" s="6" t="n">
        <v>11027</v>
      </c>
      <c r="G2" s="6" t="n">
        <f aca="false">SUM(D2:F2)</f>
        <v>23241</v>
      </c>
      <c r="H2" s="6" t="n">
        <f aca="false">SUM(C2:F2)</f>
        <v>25033</v>
      </c>
      <c r="I2" s="7" t="n">
        <f aca="false">L2/K2</f>
        <v>24.698876129978</v>
      </c>
      <c r="J2" s="7" t="n">
        <f aca="false">K2/L2*100</f>
        <v>4.0487672181418</v>
      </c>
      <c r="K2" s="6" t="n">
        <v>401114</v>
      </c>
      <c r="L2" s="6" t="n">
        <v>9907065</v>
      </c>
      <c r="M2" s="8" t="n">
        <f aca="false">B2*10000/K2</f>
        <v>666.319300747418</v>
      </c>
      <c r="N2" s="8" t="n">
        <f aca="false">C2*10000/K2</f>
        <v>44.675578513839</v>
      </c>
      <c r="O2" s="8" t="n">
        <f aca="false">G2*10000/K2</f>
        <v>579.411339419716</v>
      </c>
      <c r="P2" s="8" t="n">
        <f aca="false">B2*100000/L2</f>
        <v>269.777174168132</v>
      </c>
      <c r="Q2" s="8" t="n">
        <f aca="false">C2*100000/L2</f>
        <v>18.0881017738351</v>
      </c>
      <c r="R2" s="8" t="n">
        <f aca="false">G2*100000/L2</f>
        <v>234.590163686218</v>
      </c>
      <c r="S2" s="9" t="n">
        <f aca="false">C2/B2*100</f>
        <v>6.70483032139784</v>
      </c>
      <c r="T2" s="10" t="n">
        <f aca="false">B2/C2</f>
        <v>14.9146205357143</v>
      </c>
    </row>
    <row r="3" customFormat="false" ht="12.8" hidden="false" customHeight="false" outlineLevel="0" collapsed="false">
      <c r="A3" s="5" t="n">
        <v>1973</v>
      </c>
      <c r="B3" s="6" t="n">
        <v>23480</v>
      </c>
      <c r="C3" s="6" t="n">
        <v>1719</v>
      </c>
      <c r="D3" s="6" t="n">
        <v>6020</v>
      </c>
      <c r="E3" s="6" t="n">
        <v>5153</v>
      </c>
      <c r="F3" s="6" t="n">
        <v>10079</v>
      </c>
      <c r="G3" s="6" t="n">
        <f aca="false">SUM(D3:F3)</f>
        <v>21252</v>
      </c>
      <c r="H3" s="6" t="n">
        <f aca="false">SUM(C3:F3)</f>
        <v>22971</v>
      </c>
      <c r="I3" s="7" t="n">
        <f aca="false">L3/K3</f>
        <v>24.1181854957428</v>
      </c>
      <c r="J3" s="7" t="n">
        <f aca="false">K3/L3*100</f>
        <v>4.1462488966117</v>
      </c>
      <c r="K3" s="6" t="n">
        <v>417767</v>
      </c>
      <c r="L3" s="6" t="n">
        <v>10075782</v>
      </c>
      <c r="M3" s="8" t="n">
        <f aca="false">B3*10000/K3</f>
        <v>562.035775922943</v>
      </c>
      <c r="N3" s="8" t="n">
        <f aca="false">C3*10000/K3</f>
        <v>41.1473381095204</v>
      </c>
      <c r="O3" s="8" t="n">
        <f aca="false">G3*10000/K3</f>
        <v>508.704612858364</v>
      </c>
      <c r="P3" s="8" t="n">
        <f aca="false">B3*100000/L3</f>
        <v>233.03402157768</v>
      </c>
      <c r="Q3" s="8" t="n">
        <f aca="false">C3*100000/L3</f>
        <v>17.0607105235107</v>
      </c>
      <c r="R3" s="8" t="n">
        <f aca="false">G3*100000/L3</f>
        <v>210.921593976527</v>
      </c>
      <c r="S3" s="9" t="n">
        <f aca="false">C3/B3*100</f>
        <v>7.32112436115843</v>
      </c>
      <c r="T3" s="10" t="n">
        <f aca="false">B3/C3</f>
        <v>13.6591041303083</v>
      </c>
    </row>
    <row r="4" customFormat="false" ht="12.8" hidden="false" customHeight="false" outlineLevel="0" collapsed="false">
      <c r="A4" s="5" t="n">
        <v>1974</v>
      </c>
      <c r="B4" s="6" t="n">
        <v>18356</v>
      </c>
      <c r="C4" s="6" t="n">
        <v>1269</v>
      </c>
      <c r="D4" s="6" t="n">
        <v>4935</v>
      </c>
      <c r="E4" s="6" t="n">
        <v>3763</v>
      </c>
      <c r="F4" s="6" t="n">
        <v>7938</v>
      </c>
      <c r="G4" s="6" t="n">
        <f aca="false">SUM(D4:F4)</f>
        <v>16636</v>
      </c>
      <c r="H4" s="6" t="n">
        <f aca="false">SUM(C4:F4)</f>
        <v>17905</v>
      </c>
      <c r="I4" s="7" t="n">
        <f aca="false">L4/K4</f>
        <v>23.7596620374236</v>
      </c>
      <c r="J4" s="7" t="n">
        <f aca="false">K4/L4*100</f>
        <v>4.2088140749852</v>
      </c>
      <c r="K4" s="6" t="n">
        <v>431172</v>
      </c>
      <c r="L4" s="6" t="n">
        <v>10244501</v>
      </c>
      <c r="M4" s="8" t="n">
        <f aca="false">B4*10000/K4</f>
        <v>425.723377213734</v>
      </c>
      <c r="N4" s="8" t="n">
        <f aca="false">C4*10000/K4</f>
        <v>29.4314102028889</v>
      </c>
      <c r="O4" s="8" t="n">
        <f aca="false">G4*10000/K4</f>
        <v>385.8321041255</v>
      </c>
      <c r="P4" s="8" t="n">
        <f aca="false">B4*100000/L4</f>
        <v>179.17905420674</v>
      </c>
      <c r="Q4" s="8" t="n">
        <f aca="false">C4*100000/L4</f>
        <v>12.3871333508582</v>
      </c>
      <c r="R4" s="8" t="n">
        <f aca="false">G4*100000/L4</f>
        <v>162.389559042456</v>
      </c>
      <c r="S4" s="9" t="n">
        <f aca="false">C4/B4*100</f>
        <v>6.91327086511223</v>
      </c>
      <c r="T4" s="10" t="n">
        <f aca="false">B4/C4</f>
        <v>14.4649330181245</v>
      </c>
    </row>
    <row r="5" customFormat="false" ht="12.8" hidden="false" customHeight="false" outlineLevel="0" collapsed="false">
      <c r="A5" s="5" t="n">
        <v>1975</v>
      </c>
      <c r="B5" s="6" t="n">
        <v>16602</v>
      </c>
      <c r="C5" s="6" t="n">
        <v>1054</v>
      </c>
      <c r="D5" s="6" t="n">
        <v>4208</v>
      </c>
      <c r="E5" s="6" t="n">
        <v>3479</v>
      </c>
      <c r="F5" s="6" t="n">
        <v>7142</v>
      </c>
      <c r="G5" s="6" t="n">
        <f aca="false">SUM(D5:F5)</f>
        <v>14829</v>
      </c>
      <c r="H5" s="6" t="n">
        <f aca="false">SUM(C5:F5)</f>
        <v>15883</v>
      </c>
      <c r="I5" s="7" t="n">
        <f aca="false">L5/K5</f>
        <v>23.3641071320393</v>
      </c>
      <c r="J5" s="7" t="n">
        <f aca="false">K5/L5*100</f>
        <v>4.28006940024982</v>
      </c>
      <c r="K5" s="6" t="n">
        <v>445693</v>
      </c>
      <c r="L5" s="6" t="n">
        <v>10413219</v>
      </c>
      <c r="M5" s="8" t="n">
        <f aca="false">B5*10000/K5</f>
        <v>372.498558424745</v>
      </c>
      <c r="N5" s="8" t="n">
        <f aca="false">C5*10000/K5</f>
        <v>23.6485652680208</v>
      </c>
      <c r="O5" s="8" t="n">
        <f aca="false">G5*10000/K5</f>
        <v>332.717812485276</v>
      </c>
      <c r="P5" s="8" t="n">
        <f aca="false">B5*100000/L5</f>
        <v>159.431968155092</v>
      </c>
      <c r="Q5" s="8" t="n">
        <f aca="false">C5*100000/L5</f>
        <v>10.1217500563466</v>
      </c>
      <c r="R5" s="8" t="n">
        <f aca="false">G5*100000/L5</f>
        <v>142.405532813629</v>
      </c>
      <c r="S5" s="9" t="n">
        <f aca="false">C5/B5*100</f>
        <v>6.34863269485604</v>
      </c>
      <c r="T5" s="10" t="n">
        <f aca="false">B5/C5</f>
        <v>15.7514231499051</v>
      </c>
    </row>
    <row r="6" customFormat="false" ht="12.8" hidden="false" customHeight="false" outlineLevel="0" collapsed="false">
      <c r="A6" s="5" t="n">
        <v>1976</v>
      </c>
      <c r="B6" s="6" t="n">
        <v>17716</v>
      </c>
      <c r="C6" s="6" t="n">
        <v>1079</v>
      </c>
      <c r="D6" s="6" t="n">
        <v>4322</v>
      </c>
      <c r="E6" s="6" t="n">
        <v>3456</v>
      </c>
      <c r="F6" s="6" t="n">
        <v>7355</v>
      </c>
      <c r="G6" s="6" t="n">
        <f aca="false">SUM(D6:F6)</f>
        <v>15133</v>
      </c>
      <c r="H6" s="6" t="n">
        <f aca="false">SUM(C6:F6)</f>
        <v>16212</v>
      </c>
      <c r="I6" s="7" t="n">
        <f aca="false">L6/K6</f>
        <v>22.6701677291444</v>
      </c>
      <c r="J6" s="7" t="n">
        <f aca="false">K6/L6*100</f>
        <v>4.41108337594882</v>
      </c>
      <c r="K6" s="6" t="n">
        <v>466049</v>
      </c>
      <c r="L6" s="6" t="n">
        <v>10565409</v>
      </c>
      <c r="M6" s="8" t="n">
        <f aca="false">B6*10000/K6</f>
        <v>380.13170288961</v>
      </c>
      <c r="N6" s="8" t="n">
        <f aca="false">C6*10000/K6</f>
        <v>23.15207199243</v>
      </c>
      <c r="O6" s="8" t="n">
        <f aca="false">G6*10000/K6</f>
        <v>324.708346118112</v>
      </c>
      <c r="P6" s="8" t="n">
        <f aca="false">B6*100000/L6</f>
        <v>167.679263528747</v>
      </c>
      <c r="Q6" s="8" t="n">
        <f aca="false">C6*100000/L6</f>
        <v>10.2125719884578</v>
      </c>
      <c r="R6" s="8" t="n">
        <f aca="false">G6*100000/L6</f>
        <v>143.231558759344</v>
      </c>
      <c r="S6" s="9" t="n">
        <f aca="false">C6/B6*100</f>
        <v>6.09053962519756</v>
      </c>
      <c r="T6" s="10" t="n">
        <f aca="false">B6/C6</f>
        <v>16.41890639481</v>
      </c>
    </row>
    <row r="7" customFormat="false" ht="12.8" hidden="false" customHeight="false" outlineLevel="0" collapsed="false">
      <c r="A7" s="5" t="n">
        <v>1977</v>
      </c>
      <c r="B7" s="6" t="n">
        <v>19638</v>
      </c>
      <c r="C7" s="6" t="n">
        <v>1071</v>
      </c>
      <c r="D7" s="6" t="n">
        <v>4566</v>
      </c>
      <c r="E7" s="6" t="n">
        <v>4125</v>
      </c>
      <c r="F7" s="6" t="n">
        <v>7961</v>
      </c>
      <c r="G7" s="6" t="n">
        <f aca="false">SUM(D7:F7)</f>
        <v>16652</v>
      </c>
      <c r="H7" s="6" t="n">
        <f aca="false">SUM(C7:F7)</f>
        <v>17723</v>
      </c>
      <c r="I7" s="7" t="n">
        <f aca="false">L7/K7</f>
        <v>20.8440623906025</v>
      </c>
      <c r="J7" s="7" t="n">
        <f aca="false">K7/L7*100</f>
        <v>4.79752929760394</v>
      </c>
      <c r="K7" s="6" t="n">
        <v>514180</v>
      </c>
      <c r="L7" s="6" t="n">
        <v>10717600</v>
      </c>
      <c r="M7" s="8" t="n">
        <f aca="false">B7*10000/K7</f>
        <v>381.928507526547</v>
      </c>
      <c r="N7" s="8" t="n">
        <f aca="false">C7*10000/K7</f>
        <v>20.8292815745459</v>
      </c>
      <c r="O7" s="8" t="n">
        <f aca="false">G7*10000/K7</f>
        <v>323.85545917772</v>
      </c>
      <c r="P7" s="8" t="n">
        <f aca="false">B7*100000/L7</f>
        <v>183.231320444876</v>
      </c>
      <c r="Q7" s="8" t="n">
        <f aca="false">C7*100000/L7</f>
        <v>9.99290886019258</v>
      </c>
      <c r="R7" s="8" t="n">
        <f aca="false">G7*100000/L7</f>
        <v>155.370605359409</v>
      </c>
      <c r="S7" s="9" t="n">
        <f aca="false">C7/B7*100</f>
        <v>5.45371219065078</v>
      </c>
      <c r="T7" s="10" t="n">
        <f aca="false">B7/C7</f>
        <v>18.3361344537815</v>
      </c>
    </row>
    <row r="8" customFormat="false" ht="12.8" hidden="false" customHeight="false" outlineLevel="0" collapsed="false">
      <c r="A8" s="5" t="n">
        <v>1978</v>
      </c>
      <c r="B8" s="6" t="n">
        <v>19623</v>
      </c>
      <c r="C8" s="6" t="n">
        <v>1207</v>
      </c>
      <c r="D8" s="6" t="n">
        <v>5397</v>
      </c>
      <c r="E8" s="6" t="n">
        <v>4316</v>
      </c>
      <c r="F8" s="6" t="n">
        <v>9424</v>
      </c>
      <c r="G8" s="6" t="n">
        <f aca="false">SUM(D8:F8)</f>
        <v>19137</v>
      </c>
      <c r="H8" s="6" t="n">
        <f aca="false">SUM(C8:F8)</f>
        <v>20344</v>
      </c>
      <c r="I8" s="7" t="n">
        <f aca="false">L8/K8</f>
        <v>18.4299968802349</v>
      </c>
      <c r="J8" s="7" t="n">
        <f aca="false">K8/L8*100</f>
        <v>5.42593689243887</v>
      </c>
      <c r="K8" s="6" t="n">
        <v>589788</v>
      </c>
      <c r="L8" s="6" t="n">
        <v>10869791</v>
      </c>
      <c r="M8" s="8" t="n">
        <f aca="false">B8*10000/K8</f>
        <v>332.712771368695</v>
      </c>
      <c r="N8" s="8" t="n">
        <f aca="false">C8*10000/K8</f>
        <v>20.4649806371103</v>
      </c>
      <c r="O8" s="8" t="n">
        <f aca="false">G8*10000/K8</f>
        <v>324.472522330058</v>
      </c>
      <c r="P8" s="8" t="n">
        <f aca="false">B8*100000/L8</f>
        <v>180.527850075498</v>
      </c>
      <c r="Q8" s="8" t="n">
        <f aca="false">C8*100000/L8</f>
        <v>11.1041693441944</v>
      </c>
      <c r="R8" s="8" t="n">
        <f aca="false">G8*100000/L8</f>
        <v>176.056742949335</v>
      </c>
      <c r="S8" s="9" t="n">
        <f aca="false">C8/B8*100</f>
        <v>6.15094531926821</v>
      </c>
      <c r="T8" s="10" t="n">
        <f aca="false">B8/C8</f>
        <v>16.2576636288318</v>
      </c>
    </row>
    <row r="9" customFormat="false" ht="12.8" hidden="false" customHeight="false" outlineLevel="0" collapsed="false">
      <c r="A9" s="5" t="n">
        <v>1979</v>
      </c>
      <c r="B9" s="6" t="n">
        <v>21506</v>
      </c>
      <c r="C9" s="6" t="n">
        <v>1309</v>
      </c>
      <c r="D9" s="6" t="n">
        <v>5961</v>
      </c>
      <c r="E9" s="6" t="n">
        <v>5397</v>
      </c>
      <c r="F9" s="6" t="n">
        <v>10386</v>
      </c>
      <c r="G9" s="6" t="n">
        <f aca="false">SUM(D9:F9)</f>
        <v>21744</v>
      </c>
      <c r="H9" s="6" t="n">
        <f aca="false">SUM(C9:F9)</f>
        <v>23053</v>
      </c>
      <c r="I9" s="7" t="n">
        <f aca="false">L9/K9</f>
        <v>18.1094950955425</v>
      </c>
      <c r="J9" s="7" t="n">
        <f aca="false">K9/L9*100</f>
        <v>5.52196510573144</v>
      </c>
      <c r="K9" s="6" t="n">
        <v>608630</v>
      </c>
      <c r="L9" s="6" t="n">
        <v>11021982</v>
      </c>
      <c r="M9" s="8" t="n">
        <f aca="false">B9*10000/K9</f>
        <v>353.350968568753</v>
      </c>
      <c r="N9" s="8" t="n">
        <f aca="false">C9*10000/K9</f>
        <v>21.5073197180553</v>
      </c>
      <c r="O9" s="8" t="n">
        <f aca="false">G9*10000/K9</f>
        <v>357.261390335672</v>
      </c>
      <c r="P9" s="8" t="n">
        <f aca="false">B9*100000/L9</f>
        <v>195.119171851306</v>
      </c>
      <c r="Q9" s="8" t="n">
        <f aca="false">C9*100000/L9</f>
        <v>11.8762669000911</v>
      </c>
      <c r="R9" s="8" t="n">
        <f aca="false">G9*100000/L9</f>
        <v>197.278493105868</v>
      </c>
      <c r="S9" s="9" t="n">
        <f aca="false">C9/B9*100</f>
        <v>6.08667348646889</v>
      </c>
      <c r="T9" s="10" t="n">
        <f aca="false">B9/C9</f>
        <v>16.4293353705118</v>
      </c>
    </row>
    <row r="10" customFormat="false" ht="12.8" hidden="false" customHeight="false" outlineLevel="0" collapsed="false">
      <c r="A10" s="5" t="n">
        <v>1980</v>
      </c>
      <c r="B10" s="6" t="n">
        <v>25606</v>
      </c>
      <c r="C10" s="6" t="n">
        <v>1434</v>
      </c>
      <c r="D10" s="6" t="n">
        <v>6287</v>
      </c>
      <c r="E10" s="6" t="n">
        <v>5925</v>
      </c>
      <c r="F10" s="6" t="n">
        <v>11993</v>
      </c>
      <c r="G10" s="6" t="n">
        <f aca="false">SUM(D10:F10)</f>
        <v>24205</v>
      </c>
      <c r="H10" s="6" t="n">
        <f aca="false">SUM(C10:F10)</f>
        <v>25639</v>
      </c>
      <c r="I10" s="7" t="n">
        <f aca="false">L10/K10</f>
        <v>14.0171266213402</v>
      </c>
      <c r="J10" s="7" t="n">
        <f aca="false">K10/L10*100</f>
        <v>7.13412974723051</v>
      </c>
      <c r="K10" s="6" t="n">
        <v>797180</v>
      </c>
      <c r="L10" s="6" t="n">
        <v>11174173</v>
      </c>
      <c r="M10" s="8" t="n">
        <f aca="false">B10*10000/K10</f>
        <v>321.207255575905</v>
      </c>
      <c r="N10" s="8" t="n">
        <f aca="false">C10*10000/K10</f>
        <v>17.9884091422264</v>
      </c>
      <c r="O10" s="8" t="n">
        <f aca="false">G10*10000/K10</f>
        <v>303.632805639881</v>
      </c>
      <c r="P10" s="8" t="n">
        <f aca="false">B10*100000/L10</f>
        <v>229.153423703034</v>
      </c>
      <c r="Q10" s="8" t="n">
        <f aca="false">C10*100000/L10</f>
        <v>12.833164476691</v>
      </c>
      <c r="R10" s="8" t="n">
        <f aca="false">G10*100000/L10</f>
        <v>216.615583095053</v>
      </c>
      <c r="S10" s="9" t="n">
        <f aca="false">C10/B10*100</f>
        <v>5.60024994141998</v>
      </c>
      <c r="T10" s="10" t="n">
        <f aca="false">B10/C10</f>
        <v>17.8563458856346</v>
      </c>
    </row>
    <row r="11" customFormat="false" ht="12.8" hidden="false" customHeight="false" outlineLevel="0" collapsed="false">
      <c r="A11" s="5" t="n">
        <v>1981</v>
      </c>
      <c r="B11" s="6" t="n">
        <v>33536</v>
      </c>
      <c r="C11" s="6" t="n">
        <v>1552</v>
      </c>
      <c r="D11" s="6" t="n">
        <v>6895</v>
      </c>
      <c r="E11" s="6" t="n">
        <v>6927</v>
      </c>
      <c r="F11" s="6" t="n">
        <v>15031</v>
      </c>
      <c r="G11" s="6" t="n">
        <f aca="false">SUM(D11:F11)</f>
        <v>28853</v>
      </c>
      <c r="H11" s="6" t="n">
        <f aca="false">SUM(C11:F11)</f>
        <v>30405</v>
      </c>
      <c r="I11" s="7" t="n">
        <f aca="false">L11/K11</f>
        <v>13.1625409309903</v>
      </c>
      <c r="J11" s="7" t="n">
        <f aca="false">K11/L11*100</f>
        <v>7.59731730554827</v>
      </c>
      <c r="K11" s="6" t="n">
        <v>863038</v>
      </c>
      <c r="L11" s="6" t="n">
        <v>11359773</v>
      </c>
      <c r="M11" s="8" t="n">
        <f aca="false">B11*10000/K11</f>
        <v>388.580804089739</v>
      </c>
      <c r="N11" s="8" t="n">
        <f aca="false">C11*10000/K11</f>
        <v>17.9829856854507</v>
      </c>
      <c r="O11" s="8" t="n">
        <f aca="false">G11*10000/K11</f>
        <v>334.318998699941</v>
      </c>
      <c r="P11" s="8" t="n">
        <f aca="false">B11*100000/L11</f>
        <v>295.217166751483</v>
      </c>
      <c r="Q11" s="8" t="n">
        <f aca="false">C11*100000/L11</f>
        <v>13.6622448353501</v>
      </c>
      <c r="R11" s="8" t="n">
        <f aca="false">G11*100000/L11</f>
        <v>253.992751439663</v>
      </c>
      <c r="S11" s="9" t="n">
        <f aca="false">C11/B11*100</f>
        <v>4.62786259541985</v>
      </c>
      <c r="T11" s="10" t="n">
        <f aca="false">B11/C11</f>
        <v>21.6082474226804</v>
      </c>
    </row>
    <row r="12" customFormat="false" ht="12.8" hidden="false" customHeight="false" outlineLevel="0" collapsed="false">
      <c r="A12" s="5" t="n">
        <v>1982</v>
      </c>
      <c r="B12" s="6" t="n">
        <v>55272</v>
      </c>
      <c r="C12" s="6" t="n">
        <v>1274</v>
      </c>
      <c r="D12" s="6" t="n">
        <v>7532</v>
      </c>
      <c r="E12" s="6" t="n">
        <v>8579</v>
      </c>
      <c r="F12" s="6" t="n">
        <v>17870</v>
      </c>
      <c r="G12" s="6" t="n">
        <f aca="false">SUM(D12:F12)</f>
        <v>33981</v>
      </c>
      <c r="H12" s="6" t="n">
        <f aca="false">SUM(C12:F12)</f>
        <v>35255</v>
      </c>
      <c r="I12" s="7" t="n">
        <f aca="false">L12/K12</f>
        <v>12.6490108452598</v>
      </c>
      <c r="J12" s="7" t="n">
        <f aca="false">K12/L12*100</f>
        <v>7.90575652304664</v>
      </c>
      <c r="K12" s="6" t="n">
        <v>912749</v>
      </c>
      <c r="L12" s="6" t="n">
        <v>11545372</v>
      </c>
      <c r="M12" s="8" t="n">
        <f aca="false">B12*10000/K12</f>
        <v>605.55530600417</v>
      </c>
      <c r="N12" s="8" t="n">
        <f aca="false">C12*10000/K12</f>
        <v>13.957835067472</v>
      </c>
      <c r="O12" s="8" t="n">
        <f aca="false">G12*10000/K12</f>
        <v>372.292930477053</v>
      </c>
      <c r="P12" s="8" t="n">
        <f aca="false">B12*100000/L12</f>
        <v>478.737281050797</v>
      </c>
      <c r="Q12" s="8" t="n">
        <f aca="false">C12*100000/L12</f>
        <v>11.0347245632276</v>
      </c>
      <c r="R12" s="8" t="n">
        <f aca="false">G12*100000/L12</f>
        <v>294.325726360311</v>
      </c>
      <c r="S12" s="9" t="n">
        <f aca="false">C12/B12*100</f>
        <v>2.30496453900709</v>
      </c>
      <c r="T12" s="10" t="n">
        <f aca="false">B12/C12</f>
        <v>43.3846153846154</v>
      </c>
    </row>
    <row r="13" customFormat="false" ht="12.8" hidden="false" customHeight="false" outlineLevel="0" collapsed="false">
      <c r="A13" s="5" t="n">
        <v>1983</v>
      </c>
      <c r="B13" s="6" t="n">
        <v>47889</v>
      </c>
      <c r="C13" s="6" t="n">
        <v>1363</v>
      </c>
      <c r="D13" s="6" t="n">
        <v>7338</v>
      </c>
      <c r="E13" s="6" t="n">
        <v>7506</v>
      </c>
      <c r="F13" s="6" t="n">
        <v>16338</v>
      </c>
      <c r="G13" s="6" t="n">
        <f aca="false">SUM(D13:F13)</f>
        <v>31182</v>
      </c>
      <c r="H13" s="6" t="n">
        <f aca="false">SUM(C13:F13)</f>
        <v>32545</v>
      </c>
      <c r="I13" s="7" t="n">
        <f aca="false">L13/K13</f>
        <v>12.8017067528046</v>
      </c>
      <c r="J13" s="7" t="n">
        <f aca="false">K13/L13*100</f>
        <v>7.81145841964332</v>
      </c>
      <c r="K13" s="6" t="n">
        <v>916360</v>
      </c>
      <c r="L13" s="6" t="n">
        <v>11730972</v>
      </c>
      <c r="M13" s="8" t="n">
        <f aca="false">B13*10000/K13</f>
        <v>522.600288096381</v>
      </c>
      <c r="N13" s="8" t="n">
        <f aca="false">C13*10000/K13</f>
        <v>14.8740669605832</v>
      </c>
      <c r="O13" s="8" t="n">
        <f aca="false">G13*10000/K13</f>
        <v>340.281112226636</v>
      </c>
      <c r="P13" s="8" t="n">
        <f aca="false">B13*100000/L13</f>
        <v>408.22704205585</v>
      </c>
      <c r="Q13" s="8" t="n">
        <f aca="false">C13*100000/L13</f>
        <v>11.6188155593586</v>
      </c>
      <c r="R13" s="8" t="n">
        <f aca="false">G13*100000/L13</f>
        <v>265.809175914835</v>
      </c>
      <c r="S13" s="9" t="n">
        <f aca="false">C13/B13*100</f>
        <v>2.8461650901042</v>
      </c>
      <c r="T13" s="10" t="n">
        <f aca="false">B13/C13</f>
        <v>35.1349963316214</v>
      </c>
    </row>
    <row r="14" customFormat="false" ht="12.8" hidden="false" customHeight="false" outlineLevel="0" collapsed="false">
      <c r="A14" s="5" t="n">
        <v>1984</v>
      </c>
      <c r="B14" s="6" t="n">
        <v>39207</v>
      </c>
      <c r="C14" s="6" t="n">
        <v>1210</v>
      </c>
      <c r="D14" s="6" t="n">
        <v>7128</v>
      </c>
      <c r="E14" s="6" t="n">
        <v>7352</v>
      </c>
      <c r="F14" s="6" t="n">
        <v>15351</v>
      </c>
      <c r="G14" s="6" t="n">
        <f aca="false">SUM(D14:F14)</f>
        <v>29831</v>
      </c>
      <c r="H14" s="6" t="n">
        <f aca="false">SUM(C14:F14)</f>
        <v>31041</v>
      </c>
      <c r="I14" s="7" t="n">
        <f aca="false">L14/K14</f>
        <v>12.8072248368275</v>
      </c>
      <c r="J14" s="7" t="n">
        <f aca="false">K14/L14*100</f>
        <v>7.80809279715677</v>
      </c>
      <c r="K14" s="6" t="n">
        <v>930457</v>
      </c>
      <c r="L14" s="6" t="n">
        <v>11916572</v>
      </c>
      <c r="M14" s="8" t="n">
        <f aca="false">B14*10000/K14</f>
        <v>421.37358308874</v>
      </c>
      <c r="N14" s="8" t="n">
        <f aca="false">C14*10000/K14</f>
        <v>13.0043623724686</v>
      </c>
      <c r="O14" s="8" t="n">
        <f aca="false">G14*10000/K14</f>
        <v>320.605895812488</v>
      </c>
      <c r="P14" s="8" t="n">
        <f aca="false">B14*100000/L14</f>
        <v>329.012403902733</v>
      </c>
      <c r="Q14" s="8" t="n">
        <f aca="false">C14*100000/L14</f>
        <v>10.1539268172088</v>
      </c>
      <c r="R14" s="8" t="n">
        <f aca="false">G14*100000/L14</f>
        <v>250.332058581948</v>
      </c>
      <c r="S14" s="9" t="n">
        <f aca="false">C14/B14*100</f>
        <v>3.08618358966511</v>
      </c>
      <c r="T14" s="10" t="n">
        <f aca="false">B14/C14</f>
        <v>32.402479338843</v>
      </c>
    </row>
    <row r="15" customFormat="false" ht="12.8" hidden="false" customHeight="false" outlineLevel="0" collapsed="false">
      <c r="A15" s="5" t="n">
        <v>1985</v>
      </c>
      <c r="B15" s="6" t="n">
        <v>30751</v>
      </c>
      <c r="C15" s="6" t="n">
        <v>1049</v>
      </c>
      <c r="D15" s="6" t="n">
        <v>4421</v>
      </c>
      <c r="E15" s="6" t="n">
        <v>4106</v>
      </c>
      <c r="F15" s="6" t="n">
        <v>11767</v>
      </c>
      <c r="G15" s="6" t="n">
        <f aca="false">SUM(D15:F15)</f>
        <v>20294</v>
      </c>
      <c r="H15" s="6" t="n">
        <f aca="false">SUM(C15:F15)</f>
        <v>21343</v>
      </c>
      <c r="I15" s="7" t="n">
        <f aca="false">L15/K15</f>
        <v>12.812444683473</v>
      </c>
      <c r="J15" s="7" t="n">
        <f aca="false">K15/L15*100</f>
        <v>7.80491174560868</v>
      </c>
      <c r="K15" s="6" t="n">
        <v>944564</v>
      </c>
      <c r="L15" s="6" t="n">
        <v>12102174</v>
      </c>
      <c r="M15" s="8" t="n">
        <f aca="false">B15*10000/K15</f>
        <v>325.557611765852</v>
      </c>
      <c r="N15" s="8" t="n">
        <f aca="false">C15*10000/K15</f>
        <v>11.1056529785171</v>
      </c>
      <c r="O15" s="8" t="n">
        <f aca="false">G15*10000/K15</f>
        <v>214.850449519567</v>
      </c>
      <c r="P15" s="8" t="n">
        <f aca="false">B15*100000/L15</f>
        <v>254.094842794361</v>
      </c>
      <c r="Q15" s="8" t="n">
        <f aca="false">C15*100000/L15</f>
        <v>8.66786413746819</v>
      </c>
      <c r="R15" s="8" t="n">
        <f aca="false">G15*100000/L15</f>
        <v>167.688879700457</v>
      </c>
      <c r="S15" s="9" t="n">
        <f aca="false">C15/B15*100</f>
        <v>3.41127117817307</v>
      </c>
      <c r="T15" s="10" t="n">
        <f aca="false">B15/C15</f>
        <v>29.3145853193518</v>
      </c>
    </row>
    <row r="16" customFormat="false" ht="12.8" hidden="false" customHeight="false" outlineLevel="0" collapsed="false">
      <c r="A16" s="5" t="n">
        <v>1986</v>
      </c>
      <c r="B16" s="6" t="n">
        <v>35268</v>
      </c>
      <c r="C16" s="6" t="n">
        <v>1191</v>
      </c>
      <c r="D16" s="6" t="n">
        <v>4794</v>
      </c>
      <c r="E16" s="6" t="n">
        <v>4832</v>
      </c>
      <c r="F16" s="6" t="n">
        <v>14359</v>
      </c>
      <c r="G16" s="6" t="n">
        <f aca="false">SUM(D16:F16)</f>
        <v>23985</v>
      </c>
      <c r="H16" s="6" t="n">
        <f aca="false">SUM(C16:F16)</f>
        <v>25176</v>
      </c>
      <c r="I16" s="7" t="n">
        <f aca="false">L16/K16</f>
        <v>12.7965454764566</v>
      </c>
      <c r="J16" s="7" t="n">
        <f aca="false">K16/L16*100</f>
        <v>7.81460904304074</v>
      </c>
      <c r="K16" s="6" t="n">
        <v>962564</v>
      </c>
      <c r="L16" s="6" t="n">
        <v>12317494</v>
      </c>
      <c r="M16" s="8" t="n">
        <f aca="false">B16*10000/K16</f>
        <v>366.396416238297</v>
      </c>
      <c r="N16" s="8" t="n">
        <f aca="false">C16*10000/K16</f>
        <v>12.3732032363562</v>
      </c>
      <c r="O16" s="8" t="n">
        <f aca="false">G16*10000/K16</f>
        <v>249.178236460121</v>
      </c>
      <c r="P16" s="8" t="n">
        <f aca="false">B16*100000/L16</f>
        <v>286.324474767351</v>
      </c>
      <c r="Q16" s="8" t="n">
        <f aca="false">C16*100000/L16</f>
        <v>9.66917459022103</v>
      </c>
      <c r="R16" s="8" t="n">
        <f aca="false">G16*100000/L16</f>
        <v>194.723049997021</v>
      </c>
      <c r="S16" s="9" t="n">
        <f aca="false">C16/B16*100</f>
        <v>3.37699897924464</v>
      </c>
      <c r="T16" s="10" t="n">
        <f aca="false">B16/C16</f>
        <v>29.6120906801008</v>
      </c>
    </row>
    <row r="17" customFormat="false" ht="12.8" hidden="false" customHeight="false" outlineLevel="0" collapsed="false">
      <c r="A17" s="5" t="n">
        <v>1987</v>
      </c>
      <c r="B17" s="6" t="n">
        <v>32790</v>
      </c>
      <c r="C17" s="6" t="n">
        <v>1198</v>
      </c>
      <c r="D17" s="6" t="n">
        <v>4990</v>
      </c>
      <c r="E17" s="6" t="n">
        <v>4946</v>
      </c>
      <c r="F17" s="6" t="n">
        <v>14735</v>
      </c>
      <c r="G17" s="6" t="n">
        <f aca="false">SUM(D17:F17)</f>
        <v>24671</v>
      </c>
      <c r="H17" s="6" t="n">
        <f aca="false">SUM(C17:F17)</f>
        <v>25869</v>
      </c>
      <c r="I17" s="7" t="n">
        <f aca="false">L17/K17</f>
        <v>12.893285475319</v>
      </c>
      <c r="J17" s="7" t="n">
        <f aca="false">K17/L17*100</f>
        <v>7.75597501439222</v>
      </c>
      <c r="K17" s="6" t="n">
        <v>972042</v>
      </c>
      <c r="L17" s="6" t="n">
        <v>12532815</v>
      </c>
      <c r="M17" s="8" t="n">
        <f aca="false">B17*10000/K17</f>
        <v>337.331102977032</v>
      </c>
      <c r="N17" s="8" t="n">
        <f aca="false">C17*10000/K17</f>
        <v>12.3245703374957</v>
      </c>
      <c r="O17" s="8" t="n">
        <f aca="false">G17*10000/K17</f>
        <v>253.805905506141</v>
      </c>
      <c r="P17" s="8" t="n">
        <f aca="false">B17*100000/L17</f>
        <v>261.633160626723</v>
      </c>
      <c r="Q17" s="8" t="n">
        <f aca="false">C17*100000/L17</f>
        <v>9.55890596007361</v>
      </c>
      <c r="R17" s="8" t="n">
        <f aca="false">G17*100000/L17</f>
        <v>196.851226161082</v>
      </c>
      <c r="S17" s="9" t="n">
        <f aca="false">C17/B17*100</f>
        <v>3.65355291247331</v>
      </c>
      <c r="T17" s="10" t="n">
        <f aca="false">B17/C17</f>
        <v>27.3706176961603</v>
      </c>
    </row>
    <row r="18" customFormat="false" ht="12.8" hidden="false" customHeight="false" outlineLevel="0" collapsed="false">
      <c r="A18" s="5" t="n">
        <v>1988</v>
      </c>
      <c r="B18" s="6" t="n">
        <v>34226</v>
      </c>
      <c r="C18" s="6" t="n">
        <v>1248</v>
      </c>
      <c r="D18" s="6" t="n">
        <v>5564</v>
      </c>
      <c r="E18" s="6" t="n">
        <v>5147</v>
      </c>
      <c r="F18" s="6" t="n">
        <v>16547</v>
      </c>
      <c r="G18" s="6" t="n">
        <f aca="false">SUM(D18:F18)</f>
        <v>27258</v>
      </c>
      <c r="H18" s="6" t="n">
        <f aca="false">SUM(C18:F18)</f>
        <v>28506</v>
      </c>
      <c r="I18" s="7" t="n">
        <f aca="false">L18/K18</f>
        <v>12.9312020270976</v>
      </c>
      <c r="J18" s="7" t="n">
        <f aca="false">K18/L18*100</f>
        <v>7.73323313567043</v>
      </c>
      <c r="K18" s="6" t="n">
        <v>985843</v>
      </c>
      <c r="L18" s="6" t="n">
        <v>12748135</v>
      </c>
      <c r="M18" s="8" t="n">
        <f aca="false">B18*10000/K18</f>
        <v>347.174955849968</v>
      </c>
      <c r="N18" s="8" t="n">
        <f aca="false">C18*10000/K18</f>
        <v>12.6592165283925</v>
      </c>
      <c r="O18" s="8" t="n">
        <f aca="false">G18*10000/K18</f>
        <v>276.49433023311</v>
      </c>
      <c r="P18" s="8" t="n">
        <f aca="false">B18*100000/L18</f>
        <v>268.478487245389</v>
      </c>
      <c r="Q18" s="8" t="n">
        <f aca="false">C18*100000/L18</f>
        <v>9.78966727289913</v>
      </c>
      <c r="R18" s="8" t="n">
        <f aca="false">G18*100000/L18</f>
        <v>213.819511638369</v>
      </c>
      <c r="S18" s="9" t="n">
        <f aca="false">C18/B18*100</f>
        <v>3.64635072751709</v>
      </c>
      <c r="T18" s="10" t="n">
        <f aca="false">B18/C18</f>
        <v>27.4246794871795</v>
      </c>
    </row>
    <row r="19" customFormat="false" ht="12.8" hidden="false" customHeight="false" outlineLevel="0" collapsed="false">
      <c r="A19" s="5" t="n">
        <v>1989</v>
      </c>
      <c r="B19" s="6" t="n">
        <v>37217</v>
      </c>
      <c r="C19" s="6" t="n">
        <v>1465</v>
      </c>
      <c r="D19" s="6" t="n">
        <v>6217</v>
      </c>
      <c r="E19" s="6" t="n">
        <v>5768</v>
      </c>
      <c r="F19" s="6" t="n">
        <v>19439</v>
      </c>
      <c r="G19" s="6" t="n">
        <f aca="false">SUM(D19:F19)</f>
        <v>31424</v>
      </c>
      <c r="H19" s="6" t="n">
        <f aca="false">SUM(C19:F19)</f>
        <v>32889</v>
      </c>
      <c r="I19" s="7" t="n">
        <f aca="false">L19/K19</f>
        <v>12.7310516520911</v>
      </c>
      <c r="J19" s="7" t="n">
        <f aca="false">K19/L19*100</f>
        <v>7.85481064194528</v>
      </c>
      <c r="K19" s="6" t="n">
        <v>1018255</v>
      </c>
      <c r="L19" s="6" t="n">
        <v>12963457</v>
      </c>
      <c r="M19" s="8" t="n">
        <f aca="false">B19*10000/K19</f>
        <v>365.497836985824</v>
      </c>
      <c r="N19" s="8" t="n">
        <f aca="false">C19*10000/K19</f>
        <v>14.3873587657316</v>
      </c>
      <c r="O19" s="8" t="n">
        <f aca="false">G19*10000/K19</f>
        <v>308.606390344265</v>
      </c>
      <c r="P19" s="8" t="n">
        <f aca="false">B19*100000/L19</f>
        <v>287.091629956423</v>
      </c>
      <c r="Q19" s="8" t="n">
        <f aca="false">C19*100000/L19</f>
        <v>11.3009978742553</v>
      </c>
      <c r="R19" s="8" t="n">
        <f aca="false">G19*100000/L19</f>
        <v>242.404475904845</v>
      </c>
      <c r="S19" s="9" t="n">
        <f aca="false">C19/B19*100</f>
        <v>3.93637316280195</v>
      </c>
      <c r="T19" s="10" t="n">
        <f aca="false">B19/C19</f>
        <v>25.4040955631399</v>
      </c>
    </row>
    <row r="20" customFormat="false" ht="12.8" hidden="false" customHeight="false" outlineLevel="0" collapsed="false">
      <c r="A20" s="5" t="n">
        <v>1990</v>
      </c>
      <c r="B20" s="6" t="n">
        <v>39479</v>
      </c>
      <c r="C20" s="6" t="n">
        <v>1587</v>
      </c>
      <c r="D20" s="6" t="n">
        <v>6788</v>
      </c>
      <c r="E20" s="6" t="n">
        <v>6326</v>
      </c>
      <c r="F20" s="6" t="n">
        <v>21391</v>
      </c>
      <c r="G20" s="6" t="n">
        <f aca="false">SUM(D20:F20)</f>
        <v>34505</v>
      </c>
      <c r="H20" s="6" t="n">
        <f aca="false">SUM(C20:F20)</f>
        <v>36092</v>
      </c>
      <c r="I20" s="7" t="n">
        <f aca="false">L20/K20</f>
        <v>12.2681423310508</v>
      </c>
      <c r="J20" s="7" t="n">
        <f aca="false">K20/L20*100</f>
        <v>8.15119333486205</v>
      </c>
      <c r="K20" s="6" t="n">
        <v>1074228</v>
      </c>
      <c r="L20" s="6" t="n">
        <v>13178782</v>
      </c>
      <c r="M20" s="8" t="n">
        <f aca="false">B20*10000/K20</f>
        <v>367.510435401051</v>
      </c>
      <c r="N20" s="8" t="n">
        <f aca="false">C20*10000/K20</f>
        <v>14.7734000603224</v>
      </c>
      <c r="O20" s="8" t="n">
        <f aca="false">G20*10000/K20</f>
        <v>321.207415930324</v>
      </c>
      <c r="P20" s="8" t="n">
        <f aca="false">B20*100000/L20</f>
        <v>299.56486115333</v>
      </c>
      <c r="Q20" s="8" t="n">
        <f aca="false">C20*100000/L20</f>
        <v>12.0420840104951</v>
      </c>
      <c r="R20" s="8" t="n">
        <f aca="false">G20*100000/L20</f>
        <v>261.822374783952</v>
      </c>
      <c r="S20" s="9" t="n">
        <f aca="false">C20/B20*100</f>
        <v>4.01985865903392</v>
      </c>
      <c r="T20" s="10" t="n">
        <f aca="false">B20/C20</f>
        <v>24.8764965343415</v>
      </c>
    </row>
    <row r="21" customFormat="false" ht="12.8" hidden="false" customHeight="false" outlineLevel="0" collapsed="false">
      <c r="A21" s="5" t="n">
        <v>1991</v>
      </c>
      <c r="B21" s="6" t="n">
        <v>40368</v>
      </c>
      <c r="C21" s="6" t="n">
        <v>1602</v>
      </c>
      <c r="D21" s="6" t="n">
        <v>7295</v>
      </c>
      <c r="E21" s="6" t="n">
        <v>6461</v>
      </c>
      <c r="F21" s="6" t="n">
        <v>22618</v>
      </c>
      <c r="G21" s="6" t="n">
        <f aca="false">SUM(D21:F21)</f>
        <v>36374</v>
      </c>
      <c r="H21" s="6" t="n">
        <f aca="false">SUM(C21:F21)</f>
        <v>37976</v>
      </c>
      <c r="I21" s="7" t="n">
        <f aca="false">L21/K21</f>
        <v>11.4308282958353</v>
      </c>
      <c r="J21" s="7" t="n">
        <f aca="false">K21/L21*100</f>
        <v>8.7482724271551</v>
      </c>
      <c r="K21" s="6" t="n">
        <v>1174194</v>
      </c>
      <c r="L21" s="6" t="n">
        <v>13422010</v>
      </c>
      <c r="M21" s="8" t="n">
        <f aca="false">B21*10000/K21</f>
        <v>343.793274365224</v>
      </c>
      <c r="N21" s="8" t="n">
        <f aca="false">C21*10000/K21</f>
        <v>13.6434013459445</v>
      </c>
      <c r="O21" s="8" t="n">
        <f aca="false">G21*10000/K21</f>
        <v>309.778452283013</v>
      </c>
      <c r="P21" s="8" t="n">
        <f aca="false">B21*100000/L21</f>
        <v>300.759722277066</v>
      </c>
      <c r="Q21" s="8" t="n">
        <f aca="false">C21*100000/L21</f>
        <v>11.9356191807337</v>
      </c>
      <c r="R21" s="8" t="n">
        <f aca="false">G21*100000/L21</f>
        <v>271.002629263426</v>
      </c>
      <c r="S21" s="9" t="n">
        <f aca="false">C21/B21*100</f>
        <v>3.96848989298454</v>
      </c>
      <c r="T21" s="10" t="n">
        <f aca="false">B21/C21</f>
        <v>25.1985018726592</v>
      </c>
    </row>
    <row r="22" customFormat="false" ht="12.8" hidden="false" customHeight="false" outlineLevel="0" collapsed="false">
      <c r="A22" s="5" t="n">
        <v>1992</v>
      </c>
      <c r="B22" s="6" t="n">
        <v>43402</v>
      </c>
      <c r="C22" s="6" t="n">
        <v>1700</v>
      </c>
      <c r="D22" s="6" t="n">
        <v>7983</v>
      </c>
      <c r="E22" s="6" t="n">
        <v>7215</v>
      </c>
      <c r="F22" s="6" t="n">
        <v>25145</v>
      </c>
      <c r="G22" s="6" t="n">
        <f aca="false">SUM(D22:F22)</f>
        <v>40343</v>
      </c>
      <c r="H22" s="6" t="n">
        <f aca="false">SUM(C22:F22)</f>
        <v>42043</v>
      </c>
      <c r="I22" s="7" t="n">
        <f aca="false">L22/K22</f>
        <v>10.0738745140999</v>
      </c>
      <c r="J22" s="7" t="n">
        <f aca="false">K22/L22*100</f>
        <v>9.92666722818866</v>
      </c>
      <c r="K22" s="6" t="n">
        <v>1356503</v>
      </c>
      <c r="L22" s="6" t="n">
        <v>13665241</v>
      </c>
      <c r="M22" s="8" t="n">
        <f aca="false">B22*10000/K22</f>
        <v>319.955060917668</v>
      </c>
      <c r="N22" s="8" t="n">
        <f aca="false">C22*10000/K22</f>
        <v>12.5322244034845</v>
      </c>
      <c r="O22" s="8" t="n">
        <f aca="false">G22*10000/K22</f>
        <v>297.404428888104</v>
      </c>
      <c r="P22" s="8" t="n">
        <f aca="false">B22*100000/L22</f>
        <v>317.608741770452</v>
      </c>
      <c r="Q22" s="8" t="n">
        <f aca="false">C22*100000/L22</f>
        <v>12.4403221282376</v>
      </c>
      <c r="R22" s="8" t="n">
        <f aca="false">G22*100000/L22</f>
        <v>295.223479776171</v>
      </c>
      <c r="S22" s="9" t="n">
        <f aca="false">C22/B22*100</f>
        <v>3.91687019031381</v>
      </c>
      <c r="T22" s="10" t="n">
        <f aca="false">B22/C22</f>
        <v>25.5305882352941</v>
      </c>
    </row>
    <row r="23" customFormat="false" ht="12.8" hidden="false" customHeight="false" outlineLevel="0" collapsed="false">
      <c r="A23" s="5" t="n">
        <v>1993</v>
      </c>
      <c r="B23" s="6" t="n">
        <v>44837</v>
      </c>
      <c r="C23" s="6" t="n">
        <v>1760</v>
      </c>
      <c r="D23" s="6" t="n">
        <v>8298</v>
      </c>
      <c r="E23" s="6" t="n">
        <v>7151</v>
      </c>
      <c r="F23" s="6" t="n">
        <v>26334</v>
      </c>
      <c r="G23" s="6" t="n">
        <f aca="false">SUM(D23:F23)</f>
        <v>41783</v>
      </c>
      <c r="H23" s="6" t="n">
        <f aca="false">SUM(C23:F23)</f>
        <v>43543</v>
      </c>
      <c r="I23" s="7" t="n">
        <f aca="false">L23/K23</f>
        <v>9.42226758113118</v>
      </c>
      <c r="J23" s="7" t="n">
        <f aca="false">K23/L23*100</f>
        <v>10.6131564550616</v>
      </c>
      <c r="K23" s="6" t="n">
        <v>1476128</v>
      </c>
      <c r="L23" s="6" t="n">
        <v>13908473</v>
      </c>
      <c r="M23" s="8" t="n">
        <f aca="false">B23*10000/K23</f>
        <v>303.747371501658</v>
      </c>
      <c r="N23" s="8" t="n">
        <f aca="false">C23*10000/K23</f>
        <v>11.9230852608988</v>
      </c>
      <c r="O23" s="8" t="n">
        <f aca="false">G23*10000/K23</f>
        <v>283.058108781894</v>
      </c>
      <c r="P23" s="8" t="n">
        <f aca="false">B23*100000/L23</f>
        <v>322.371837656082</v>
      </c>
      <c r="Q23" s="8" t="n">
        <f aca="false">C23*100000/L23</f>
        <v>12.6541569300958</v>
      </c>
      <c r="R23" s="8" t="n">
        <f aca="false">G23*100000/L23</f>
        <v>300.413999437609</v>
      </c>
      <c r="S23" s="9" t="n">
        <f aca="false">C23/B23*100</f>
        <v>3.92532952695319</v>
      </c>
      <c r="T23" s="10" t="n">
        <f aca="false">B23/C23</f>
        <v>25.4755681818182</v>
      </c>
    </row>
    <row r="24" customFormat="false" ht="12.8" hidden="false" customHeight="false" outlineLevel="0" collapsed="false">
      <c r="A24" s="5" t="n">
        <v>1994</v>
      </c>
      <c r="B24" s="6" t="n">
        <v>44236</v>
      </c>
      <c r="C24" s="6" t="n">
        <v>1762</v>
      </c>
      <c r="D24" s="6" t="n">
        <v>8231</v>
      </c>
      <c r="E24" s="6" t="n">
        <v>7207</v>
      </c>
      <c r="F24" s="6" t="n">
        <v>26208</v>
      </c>
      <c r="G24" s="6" t="n">
        <f aca="false">SUM(D24:F24)</f>
        <v>41646</v>
      </c>
      <c r="H24" s="6" t="n">
        <f aca="false">SUM(C24:F24)</f>
        <v>43408</v>
      </c>
      <c r="I24" s="7" t="n">
        <f aca="false">L24/K24</f>
        <v>9.37847002929838</v>
      </c>
      <c r="J24" s="7" t="n">
        <f aca="false">K24/L24*100</f>
        <v>10.662720005246</v>
      </c>
      <c r="K24" s="6" t="n">
        <v>1508957</v>
      </c>
      <c r="L24" s="6" t="n">
        <v>14151708</v>
      </c>
      <c r="M24" s="8" t="n">
        <f aca="false">B24*10000/K24</f>
        <v>293.156133673789</v>
      </c>
      <c r="N24" s="8" t="n">
        <f aca="false">C24*10000/K24</f>
        <v>11.6769397670046</v>
      </c>
      <c r="O24" s="8" t="n">
        <f aca="false">G24*10000/K24</f>
        <v>275.991960009463</v>
      </c>
      <c r="P24" s="8" t="n">
        <f aca="false">B24*100000/L24</f>
        <v>312.584177118409</v>
      </c>
      <c r="Q24" s="8" t="n">
        <f aca="false">C24*100000/L24</f>
        <v>12.4507939253693</v>
      </c>
      <c r="R24" s="8" t="n">
        <f aca="false">G24*100000/L24</f>
        <v>294.282499327996</v>
      </c>
      <c r="S24" s="9" t="n">
        <f aca="false">C24/B24*100</f>
        <v>3.98318111945022</v>
      </c>
      <c r="T24" s="10" t="n">
        <f aca="false">B24/C24</f>
        <v>25.105561861521</v>
      </c>
    </row>
    <row r="25" customFormat="false" ht="12.8" hidden="false" customHeight="false" outlineLevel="0" collapsed="false">
      <c r="A25" s="5" t="n">
        <v>1995</v>
      </c>
      <c r="B25" s="6" t="n">
        <v>50790</v>
      </c>
      <c r="C25" s="6" t="n">
        <v>1890</v>
      </c>
      <c r="D25" s="6" t="n">
        <v>8830</v>
      </c>
      <c r="E25" s="6" t="n">
        <v>8017</v>
      </c>
      <c r="F25" s="6" t="n">
        <v>28982</v>
      </c>
      <c r="G25" s="6" t="n">
        <f aca="false">SUM(D25:F25)</f>
        <v>45829</v>
      </c>
      <c r="H25" s="6" t="n">
        <f aca="false">SUM(C25:F25)</f>
        <v>47719</v>
      </c>
      <c r="I25" s="7" t="n">
        <f aca="false">L25/K25</f>
        <v>8.57517982932968</v>
      </c>
      <c r="J25" s="7" t="n">
        <f aca="false">K25/L25*100</f>
        <v>11.6615630214506</v>
      </c>
      <c r="K25" s="6" t="n">
        <v>1678675</v>
      </c>
      <c r="L25" s="6" t="n">
        <v>14394940</v>
      </c>
      <c r="M25" s="8" t="n">
        <f aca="false">B25*10000/K25</f>
        <v>302.560054805129</v>
      </c>
      <c r="N25" s="8" t="n">
        <f aca="false">C25*10000/K25</f>
        <v>11.2588797712482</v>
      </c>
      <c r="O25" s="8" t="n">
        <f aca="false">G25*10000/K25</f>
        <v>273.006984675414</v>
      </c>
      <c r="P25" s="8" t="n">
        <f aca="false">B25*100000/L25</f>
        <v>352.832314688356</v>
      </c>
      <c r="Q25" s="8" t="n">
        <f aca="false">C25*100000/L25</f>
        <v>13.1296136003346</v>
      </c>
      <c r="R25" s="8" t="n">
        <f aca="false">G25*100000/L25</f>
        <v>318.368815708853</v>
      </c>
      <c r="S25" s="9" t="n">
        <f aca="false">C25/B25*100</f>
        <v>3.72120496160662</v>
      </c>
      <c r="T25" s="10" t="n">
        <f aca="false">B25/C25</f>
        <v>26.8730158730159</v>
      </c>
    </row>
    <row r="26" customFormat="false" ht="12.8" hidden="false" customHeight="false" outlineLevel="0" collapsed="false">
      <c r="A26" s="5" t="n">
        <v>1996</v>
      </c>
      <c r="B26" s="6" t="n">
        <v>57775</v>
      </c>
      <c r="C26" s="6" t="n">
        <v>1925</v>
      </c>
      <c r="D26" s="6" t="n">
        <v>9615</v>
      </c>
      <c r="E26" s="6" t="n">
        <v>8508</v>
      </c>
      <c r="F26" s="6" t="n">
        <v>32436</v>
      </c>
      <c r="G26" s="6" t="n">
        <f aca="false">SUM(D26:F26)</f>
        <v>50559</v>
      </c>
      <c r="H26" s="6" t="n">
        <f aca="false">SUM(C26:F26)</f>
        <v>52484</v>
      </c>
      <c r="I26" s="7" t="n">
        <f aca="false">L26/K26</f>
        <v>7.99255696587934</v>
      </c>
      <c r="J26" s="7" t="n">
        <f aca="false">K26/L26*100</f>
        <v>12.5116405709594</v>
      </c>
      <c r="K26" s="6" t="n">
        <v>1826137</v>
      </c>
      <c r="L26" s="6" t="n">
        <v>14595504</v>
      </c>
      <c r="M26" s="8" t="n">
        <f aca="false">B26*10000/K26</f>
        <v>316.378234491717</v>
      </c>
      <c r="N26" s="8" t="n">
        <f aca="false">C26*10000/K26</f>
        <v>10.5413777827184</v>
      </c>
      <c r="O26" s="8" t="n">
        <f aca="false">G26*10000/K26</f>
        <v>276.863126917641</v>
      </c>
      <c r="P26" s="8" t="n">
        <f aca="false">B26*100000/L26</f>
        <v>395.841075443506</v>
      </c>
      <c r="Q26" s="8" t="n">
        <f aca="false">C26*100000/L26</f>
        <v>13.1889929940069</v>
      </c>
      <c r="R26" s="8" t="n">
        <f aca="false">G26*100000/L26</f>
        <v>346.401193134543</v>
      </c>
      <c r="S26" s="9" t="n">
        <f aca="false">C26/B26*100</f>
        <v>3.33189095629598</v>
      </c>
      <c r="T26" s="10" t="n">
        <f aca="false">B26/C26</f>
        <v>30.012987012987</v>
      </c>
    </row>
    <row r="27" customFormat="false" ht="12.8" hidden="false" customHeight="false" outlineLevel="0" collapsed="false">
      <c r="A27" s="5" t="n">
        <v>1997</v>
      </c>
      <c r="B27" s="6" t="n">
        <v>52394</v>
      </c>
      <c r="C27" s="6" t="n">
        <v>1883</v>
      </c>
      <c r="D27" s="6" t="n">
        <v>9510</v>
      </c>
      <c r="E27" s="6" t="n">
        <v>8601</v>
      </c>
      <c r="F27" s="6" t="n">
        <v>32546</v>
      </c>
      <c r="G27" s="6" t="n">
        <f aca="false">SUM(D27:F27)</f>
        <v>50657</v>
      </c>
      <c r="H27" s="6" t="n">
        <f aca="false">SUM(C27:F27)</f>
        <v>52540</v>
      </c>
      <c r="I27" s="7" t="n">
        <f aca="false">L27/K27</f>
        <v>7.44027270802712</v>
      </c>
      <c r="J27" s="7" t="n">
        <f aca="false">K27/L27*100</f>
        <v>13.4403675677254</v>
      </c>
      <c r="K27" s="6" t="n">
        <v>1988647</v>
      </c>
      <c r="L27" s="6" t="n">
        <v>14796076</v>
      </c>
      <c r="M27" s="8" t="n">
        <f aca="false">B27*10000/K27</f>
        <v>263.465562264193</v>
      </c>
      <c r="N27" s="8" t="n">
        <f aca="false">C27*10000/K27</f>
        <v>9.46874935571773</v>
      </c>
      <c r="O27" s="8" t="n">
        <f aca="false">G27*10000/K27</f>
        <v>254.730980410299</v>
      </c>
      <c r="P27" s="8" t="n">
        <f aca="false">B27*100000/L27</f>
        <v>354.107399826819</v>
      </c>
      <c r="Q27" s="8" t="n">
        <f aca="false">C27*100000/L27</f>
        <v>12.7263471747509</v>
      </c>
      <c r="R27" s="8" t="n">
        <f aca="false">G27*100000/L27</f>
        <v>342.367800760147</v>
      </c>
      <c r="S27" s="9" t="n">
        <f aca="false">C27/B27*100</f>
        <v>3.59392296827881</v>
      </c>
      <c r="T27" s="10" t="n">
        <f aca="false">B27/C27</f>
        <v>27.8247477429634</v>
      </c>
    </row>
    <row r="28" customFormat="false" ht="12.8" hidden="false" customHeight="false" outlineLevel="0" collapsed="false">
      <c r="A28" s="5" t="n">
        <v>1998</v>
      </c>
      <c r="B28" s="6" t="n">
        <v>49890</v>
      </c>
      <c r="C28" s="6" t="n">
        <v>1959</v>
      </c>
      <c r="D28" s="6" t="n">
        <v>9327</v>
      </c>
      <c r="E28" s="6" t="n">
        <v>8243</v>
      </c>
      <c r="F28" s="6" t="n">
        <v>34620</v>
      </c>
      <c r="G28" s="6" t="n">
        <f aca="false">SUM(D28:F28)</f>
        <v>52190</v>
      </c>
      <c r="H28" s="6" t="n">
        <f aca="false">SUM(C28:F28)</f>
        <v>54149</v>
      </c>
      <c r="I28" s="7" t="n">
        <f aca="false">L28/K28</f>
        <v>7.40754404769549</v>
      </c>
      <c r="J28" s="7" t="n">
        <f aca="false">K28/L28*100</f>
        <v>13.4997509776685</v>
      </c>
      <c r="K28" s="6" t="n">
        <v>2024510</v>
      </c>
      <c r="L28" s="6" t="n">
        <v>14996647</v>
      </c>
      <c r="M28" s="8" t="n">
        <f aca="false">B28*10000/K28</f>
        <v>246.430000345763</v>
      </c>
      <c r="N28" s="8" t="n">
        <f aca="false">C28*10000/K28</f>
        <v>9.67641552770794</v>
      </c>
      <c r="O28" s="8" t="n">
        <f aca="false">G28*10000/K28</f>
        <v>257.790774063848</v>
      </c>
      <c r="P28" s="8" t="n">
        <f aca="false">B28*100000/L28</f>
        <v>332.674363809457</v>
      </c>
      <c r="Q28" s="8" t="n">
        <f aca="false">C28*100000/L28</f>
        <v>13.0629199980502</v>
      </c>
      <c r="R28" s="8" t="n">
        <f aca="false">G28*100000/L28</f>
        <v>348.011125420236</v>
      </c>
      <c r="S28" s="9" t="n">
        <f aca="false">C28/B28*100</f>
        <v>3.92663860493085</v>
      </c>
      <c r="T28" s="10" t="n">
        <f aca="false">B28/C28</f>
        <v>25.4670750382848</v>
      </c>
    </row>
    <row r="29" customFormat="false" ht="12.8" hidden="false" customHeight="false" outlineLevel="0" collapsed="false">
      <c r="A29" s="5" t="n">
        <v>1999</v>
      </c>
      <c r="B29" s="6" t="n">
        <v>47052</v>
      </c>
      <c r="C29" s="6" t="n">
        <v>1655</v>
      </c>
      <c r="D29" s="6" t="n">
        <v>8531</v>
      </c>
      <c r="E29" s="6" t="n">
        <v>7582</v>
      </c>
      <c r="F29" s="6" t="n">
        <v>34398</v>
      </c>
      <c r="G29" s="6" t="n">
        <f aca="false">SUM(D29:F29)</f>
        <v>50511</v>
      </c>
      <c r="H29" s="6" t="n">
        <f aca="false">SUM(C29:F29)</f>
        <v>52166</v>
      </c>
      <c r="I29" s="7" t="n">
        <f aca="false">L29/K29</f>
        <v>7.08350466594917</v>
      </c>
      <c r="J29" s="7" t="n">
        <f aca="false">K29/L29*100</f>
        <v>14.1173055875442</v>
      </c>
      <c r="K29" s="6" t="n">
        <v>2145437</v>
      </c>
      <c r="L29" s="6" t="n">
        <v>15197213</v>
      </c>
      <c r="M29" s="8" t="n">
        <f aca="false">B29*10000/K29</f>
        <v>219.311963017325</v>
      </c>
      <c r="N29" s="8" t="n">
        <f aca="false">C29*10000/K29</f>
        <v>7.71404613605527</v>
      </c>
      <c r="O29" s="8" t="n">
        <f aca="false">G29*10000/K29</f>
        <v>235.434552494434</v>
      </c>
      <c r="P29" s="8" t="n">
        <f aca="false">B29*100000/L29</f>
        <v>309.609400091977</v>
      </c>
      <c r="Q29" s="8" t="n">
        <f aca="false">C29*100000/L29</f>
        <v>10.8901546619107</v>
      </c>
      <c r="R29" s="8" t="n">
        <f aca="false">G29*100000/L29</f>
        <v>332.370152343064</v>
      </c>
      <c r="S29" s="9" t="n">
        <f aca="false">C29/B29*100</f>
        <v>3.51738502082802</v>
      </c>
      <c r="T29" s="10" t="n">
        <f aca="false">B29/C29</f>
        <v>28.4302114803625</v>
      </c>
    </row>
    <row r="30" customFormat="false" ht="12.8" hidden="false" customHeight="false" outlineLevel="0" collapsed="false">
      <c r="A30" s="5" t="n">
        <v>2000</v>
      </c>
      <c r="B30" s="6" t="n">
        <v>40926</v>
      </c>
      <c r="C30" s="6" t="n">
        <v>1698</v>
      </c>
      <c r="D30" s="6" t="n">
        <v>8090</v>
      </c>
      <c r="E30" s="6" t="n">
        <v>6929</v>
      </c>
      <c r="F30" s="6" t="n">
        <v>31639</v>
      </c>
      <c r="G30" s="6" t="n">
        <f aca="false">SUM(D30:F30)</f>
        <v>46658</v>
      </c>
      <c r="H30" s="6" t="n">
        <f aca="false">SUM(C30:F30)</f>
        <v>48356</v>
      </c>
      <c r="I30" s="7" t="n">
        <f aca="false">L30/K30</f>
        <v>7.2328946781251</v>
      </c>
      <c r="J30" s="7" t="n">
        <f aca="false">K30/L30*100</f>
        <v>13.8257232339407</v>
      </c>
      <c r="K30" s="11" t="n">
        <v>2128855</v>
      </c>
      <c r="L30" s="6" t="n">
        <v>15397784</v>
      </c>
      <c r="M30" s="8" t="n">
        <f aca="false">B30*10000/K30</f>
        <v>192.244187603195</v>
      </c>
      <c r="N30" s="8" t="n">
        <f aca="false">C30*10000/K30</f>
        <v>7.97611861775461</v>
      </c>
      <c r="O30" s="8" t="n">
        <f aca="false">G30*10000/K30</f>
        <v>219.169459639102</v>
      </c>
      <c r="P30" s="8" t="n">
        <f aca="false">B30*100000/L30</f>
        <v>265.791493113554</v>
      </c>
      <c r="Q30" s="8" t="n">
        <f aca="false">C30*100000/L30</f>
        <v>11.0275608490157</v>
      </c>
      <c r="R30" s="8" t="n">
        <f aca="false">G30*100000/L30</f>
        <v>303.017629030255</v>
      </c>
      <c r="S30" s="9" t="n">
        <f aca="false">C30/B30*100</f>
        <v>4.14895176660314</v>
      </c>
      <c r="T30" s="10" t="n">
        <f aca="false">B30/C30</f>
        <v>24.1024734982332</v>
      </c>
    </row>
    <row r="31" customFormat="false" ht="12.8" hidden="false" customHeight="false" outlineLevel="0" collapsed="false">
      <c r="A31" s="5" t="n">
        <v>2001</v>
      </c>
      <c r="B31" s="6" t="n">
        <v>44831</v>
      </c>
      <c r="C31" s="6" t="n">
        <v>1562</v>
      </c>
      <c r="D31" s="6" t="n">
        <v>7329</v>
      </c>
      <c r="E31" s="6" t="n">
        <v>6567</v>
      </c>
      <c r="F31" s="6" t="n">
        <v>31448</v>
      </c>
      <c r="G31" s="6" t="n">
        <f aca="false">SUM(D31:F31)</f>
        <v>45344</v>
      </c>
      <c r="H31" s="6" t="n">
        <f aca="false">SUM(C31:F31)</f>
        <v>46906</v>
      </c>
      <c r="I31" s="7" t="n">
        <f aca="false">L31/K31</f>
        <v>7.15445524720641</v>
      </c>
      <c r="J31" s="7" t="n">
        <f aca="false">K31/L31*100</f>
        <v>13.9773045668357</v>
      </c>
      <c r="K31" s="6" t="n">
        <v>2176501</v>
      </c>
      <c r="L31" s="6" t="n">
        <v>15571679</v>
      </c>
      <c r="M31" s="8" t="n">
        <f aca="false">B31*10000/K31</f>
        <v>205.977392153737</v>
      </c>
      <c r="N31" s="8" t="n">
        <f aca="false">C31*10000/K31</f>
        <v>7.17665647752976</v>
      </c>
      <c r="O31" s="8" t="n">
        <f aca="false">G31*10000/K31</f>
        <v>208.334386246549</v>
      </c>
      <c r="P31" s="8" t="n">
        <f aca="false">B31*100000/L31</f>
        <v>287.900874401534</v>
      </c>
      <c r="Q31" s="8" t="n">
        <f aca="false">C31*100000/L31</f>
        <v>10.0310313357988</v>
      </c>
      <c r="R31" s="8" t="n">
        <f aca="false">G31*100000/L31</f>
        <v>291.195316831281</v>
      </c>
      <c r="S31" s="9" t="n">
        <f aca="false">C31/B31*100</f>
        <v>3.48419620351989</v>
      </c>
      <c r="T31" s="10" t="n">
        <f aca="false">B31/C31</f>
        <v>28.7010243277849</v>
      </c>
    </row>
    <row r="32" customFormat="false" ht="12.8" hidden="false" customHeight="false" outlineLevel="0" collapsed="false">
      <c r="A32" s="5" t="n">
        <v>2002</v>
      </c>
      <c r="B32" s="6" t="n">
        <v>41734</v>
      </c>
      <c r="C32" s="6" t="n">
        <v>1549</v>
      </c>
      <c r="D32" s="6" t="n">
        <v>7317</v>
      </c>
      <c r="E32" s="6" t="n">
        <v>6284</v>
      </c>
      <c r="F32" s="6" t="n">
        <v>30521</v>
      </c>
      <c r="G32" s="6" t="n">
        <f aca="false">SUM(D32:F32)</f>
        <v>44122</v>
      </c>
      <c r="H32" s="6" t="n">
        <f aca="false">SUM(C32:F32)</f>
        <v>45671</v>
      </c>
      <c r="I32" s="7" t="n">
        <f aca="false">L32/K32</f>
        <v>7.06394636398802</v>
      </c>
      <c r="J32" s="7" t="n">
        <f aca="false">K32/L32*100</f>
        <v>14.1563928783208</v>
      </c>
      <c r="K32" s="6" t="n">
        <v>2218062</v>
      </c>
      <c r="L32" s="6" t="n">
        <v>15668271</v>
      </c>
      <c r="M32" s="8" t="n">
        <f aca="false">B32*10000/K32</f>
        <v>188.155245434979</v>
      </c>
      <c r="N32" s="8" t="n">
        <f aca="false">C32*10000/K32</f>
        <v>6.98357394878953</v>
      </c>
      <c r="O32" s="8" t="n">
        <f aca="false">G32*10000/K32</f>
        <v>198.921400754352</v>
      </c>
      <c r="P32" s="8" t="n">
        <f aca="false">B32*100000/L32</f>
        <v>266.359957649443</v>
      </c>
      <c r="Q32" s="8" t="n">
        <f aca="false">C32*100000/L32</f>
        <v>9.88622165138706</v>
      </c>
      <c r="R32" s="8" t="n">
        <f aca="false">G32*100000/L32</f>
        <v>281.600950098451</v>
      </c>
      <c r="S32" s="9" t="n">
        <f aca="false">C32/B32*100</f>
        <v>3.71160205108545</v>
      </c>
      <c r="T32" s="10" t="n">
        <f aca="false">B32/C32</f>
        <v>26.942543576501</v>
      </c>
    </row>
    <row r="33" customFormat="false" ht="12.8" hidden="false" customHeight="false" outlineLevel="0" collapsed="false">
      <c r="A33" s="5" t="n">
        <v>2003</v>
      </c>
      <c r="B33" s="6" t="n">
        <v>44450</v>
      </c>
      <c r="C33" s="6" t="n">
        <v>1703</v>
      </c>
      <c r="D33" s="6" t="n">
        <v>7497</v>
      </c>
      <c r="E33" s="6" t="n">
        <v>5772</v>
      </c>
      <c r="F33" s="6" t="n">
        <v>32066</v>
      </c>
      <c r="G33" s="6" t="n">
        <f aca="false">SUM(D33:F33)</f>
        <v>45335</v>
      </c>
      <c r="H33" s="6" t="n">
        <f aca="false">SUM(C33:F33)</f>
        <v>47038</v>
      </c>
      <c r="I33" s="7" t="n">
        <f aca="false">L33/K33</f>
        <v>7.2125300221597</v>
      </c>
      <c r="J33" s="7" t="n">
        <f aca="false">K33/L33*100</f>
        <v>13.8647603119517</v>
      </c>
      <c r="K33" s="6" t="n">
        <v>2195878</v>
      </c>
      <c r="L33" s="6" t="n">
        <v>15837836</v>
      </c>
      <c r="M33" s="8" t="n">
        <f aca="false">B33*10000/K33</f>
        <v>202.424724870872</v>
      </c>
      <c r="N33" s="8" t="n">
        <f aca="false">C33*10000/K33</f>
        <v>7.75543996524397</v>
      </c>
      <c r="O33" s="8" t="n">
        <f aca="false">G33*10000/K33</f>
        <v>206.455003420044</v>
      </c>
      <c r="P33" s="8" t="n">
        <f aca="false">B33*100000/L33</f>
        <v>280.657029154741</v>
      </c>
      <c r="Q33" s="8" t="n">
        <f aca="false">C33*100000/L33</f>
        <v>10.7527316231839</v>
      </c>
      <c r="R33" s="8" t="n">
        <f aca="false">G33*100000/L33</f>
        <v>286.244913762208</v>
      </c>
      <c r="S33" s="9" t="n">
        <f aca="false">C33/B33*100</f>
        <v>3.83127109111361</v>
      </c>
      <c r="T33" s="9" t="n">
        <f aca="false">B33/C33</f>
        <v>26.1009982384028</v>
      </c>
    </row>
    <row r="34" customFormat="false" ht="12.8" hidden="false" customHeight="false" outlineLevel="0" collapsed="false">
      <c r="A34" s="5" t="n">
        <v>2004</v>
      </c>
      <c r="B34" s="6" t="n">
        <v>46620</v>
      </c>
      <c r="C34" s="6" t="n">
        <v>1757</v>
      </c>
      <c r="D34" s="6" t="n">
        <v>7166</v>
      </c>
      <c r="E34" s="6" t="n">
        <v>5332</v>
      </c>
      <c r="F34" s="6" t="n">
        <v>34012</v>
      </c>
      <c r="G34" s="6" t="n">
        <f aca="false">SUM(D34:F34)</f>
        <v>46510</v>
      </c>
      <c r="H34" s="6" t="n">
        <f aca="false">SUM(C34:F34)</f>
        <v>48267</v>
      </c>
      <c r="I34" s="7" t="n">
        <f aca="false">L34/K34</f>
        <v>6.96142424585186</v>
      </c>
      <c r="J34" s="7" t="n">
        <f aca="false">K34/L34*100</f>
        <v>14.3648765638134</v>
      </c>
      <c r="K34" s="6" t="n">
        <v>2298620</v>
      </c>
      <c r="L34" s="6" t="n">
        <v>16001669</v>
      </c>
      <c r="M34" s="8" t="n">
        <f aca="false">B34*10000/K34</f>
        <v>202.817342579461</v>
      </c>
      <c r="N34" s="8" t="n">
        <f aca="false">C34*10000/K34</f>
        <v>7.64371666478148</v>
      </c>
      <c r="O34" s="8" t="n">
        <f aca="false">G34*10000/K34</f>
        <v>202.338794581097</v>
      </c>
      <c r="P34" s="8" t="n">
        <f aca="false">B34*100000/L34</f>
        <v>291.344609115462</v>
      </c>
      <c r="Q34" s="8" t="n">
        <f aca="false">C34*100000/L34</f>
        <v>10.980104637835</v>
      </c>
      <c r="R34" s="8" t="n">
        <f aca="false">G34*100000/L34</f>
        <v>290.657180822825</v>
      </c>
      <c r="S34" s="9" t="n">
        <f aca="false">C34/B34*100</f>
        <v>3.76876876876877</v>
      </c>
      <c r="T34" s="9" t="n">
        <f aca="false">B34/C34</f>
        <v>26.5338645418327</v>
      </c>
    </row>
    <row r="35" customFormat="false" ht="12.8" hidden="false" customHeight="false" outlineLevel="0" collapsed="false">
      <c r="A35" s="5" t="n">
        <v>2005</v>
      </c>
      <c r="B35" s="6" t="n">
        <v>46328</v>
      </c>
      <c r="C35" s="6" t="n">
        <v>1626</v>
      </c>
      <c r="D35" s="6" t="n">
        <v>6844</v>
      </c>
      <c r="E35" s="6" t="n">
        <v>4878</v>
      </c>
      <c r="F35" s="6" t="n">
        <v>36070</v>
      </c>
      <c r="G35" s="6" t="n">
        <f aca="false">SUM(D35:F35)</f>
        <v>47792</v>
      </c>
      <c r="H35" s="6" t="n">
        <f aca="false">SUM(C35:F35)</f>
        <v>49418</v>
      </c>
      <c r="I35" s="7" t="n">
        <f aca="false">L35/K35</f>
        <v>6.87399634811465</v>
      </c>
      <c r="J35" s="7" t="n">
        <f aca="false">K35/L35*100</f>
        <v>14.5475782842723</v>
      </c>
      <c r="K35" s="6" t="n">
        <v>2351662</v>
      </c>
      <c r="L35" s="6" t="n">
        <v>16165316</v>
      </c>
      <c r="M35" s="8" t="n">
        <f aca="false">B35*10000/K35</f>
        <v>197.001099647824</v>
      </c>
      <c r="N35" s="8" t="n">
        <f aca="false">C35*10000/K35</f>
        <v>6.91425893687103</v>
      </c>
      <c r="O35" s="8" t="n">
        <f aca="false">G35*10000/K35</f>
        <v>203.226484078069</v>
      </c>
      <c r="P35" s="8" t="n">
        <f aca="false">B35*100000/L35</f>
        <v>286.588891921445</v>
      </c>
      <c r="Q35" s="8" t="n">
        <f aca="false">C35*100000/L35</f>
        <v>10.0585723161861</v>
      </c>
      <c r="R35" s="8" t="n">
        <f aca="false">G35*100000/L35</f>
        <v>295.645318656313</v>
      </c>
      <c r="S35" s="9" t="n">
        <f aca="false">C35/B35*100</f>
        <v>3.50975651873597</v>
      </c>
      <c r="T35" s="9" t="n">
        <f aca="false">B35/C35</f>
        <v>28.4920049200492</v>
      </c>
    </row>
    <row r="36" customFormat="false" ht="12.8" hidden="false" customHeight="false" outlineLevel="0" collapsed="false">
      <c r="A36" s="5" t="n">
        <v>2006</v>
      </c>
      <c r="B36" s="6" t="n">
        <v>44839</v>
      </c>
      <c r="C36" s="6" t="n">
        <v>1652</v>
      </c>
      <c r="D36" s="6" t="n">
        <v>6515</v>
      </c>
      <c r="E36" s="6" t="n">
        <v>4490</v>
      </c>
      <c r="F36" s="6" t="n">
        <v>36020</v>
      </c>
      <c r="G36" s="6" t="n">
        <f aca="false">SUM(D36:F36)</f>
        <v>47025</v>
      </c>
      <c r="H36" s="6" t="n">
        <f aca="false">SUM(C36:F36)</f>
        <v>48677</v>
      </c>
      <c r="I36" s="7" t="n">
        <f aca="false">L36/K36</f>
        <v>6.14478353522265</v>
      </c>
      <c r="J36" s="7" t="n">
        <f aca="false">K36/L36*100</f>
        <v>16.2739662718447</v>
      </c>
      <c r="K36" s="6" t="n">
        <v>2657892</v>
      </c>
      <c r="L36" s="6" t="n">
        <v>16332171</v>
      </c>
      <c r="M36" s="8" t="n">
        <f aca="false">B36*10000/K36</f>
        <v>168.701361831105</v>
      </c>
      <c r="N36" s="8" t="n">
        <f aca="false">C36*10000/K36</f>
        <v>6.21545194462378</v>
      </c>
      <c r="O36" s="8" t="n">
        <f aca="false">G36*10000/K36</f>
        <v>176.925924755408</v>
      </c>
      <c r="P36" s="8" t="n">
        <f aca="false">B36*100000/L36</f>
        <v>274.544027245367</v>
      </c>
      <c r="Q36" s="8" t="n">
        <f aca="false">C36*100000/L36</f>
        <v>10.1150055311079</v>
      </c>
      <c r="R36" s="8" t="n">
        <f aca="false">G36*100000/L36</f>
        <v>287.928653208444</v>
      </c>
      <c r="S36" s="9" t="n">
        <f aca="false">C36/B36*100</f>
        <v>3.68429269163005</v>
      </c>
      <c r="T36" s="9" t="n">
        <f aca="false">B36/C36</f>
        <v>27.1422518159806</v>
      </c>
    </row>
    <row r="37" customFormat="false" ht="12.8" hidden="false" customHeight="false" outlineLevel="0" collapsed="false">
      <c r="A37" s="5" t="n">
        <v>2007</v>
      </c>
      <c r="B37" s="6" t="n">
        <v>53682</v>
      </c>
      <c r="C37" s="6" t="n">
        <v>1645</v>
      </c>
      <c r="D37" s="6" t="n">
        <v>7374</v>
      </c>
      <c r="E37" s="6" t="n">
        <v>4977</v>
      </c>
      <c r="F37" s="6" t="n">
        <v>41659</v>
      </c>
      <c r="G37" s="6" t="n">
        <f aca="false">SUM(D37:F37)</f>
        <v>54010</v>
      </c>
      <c r="H37" s="6" t="n">
        <f aca="false">C37+G37</f>
        <v>55655</v>
      </c>
      <c r="I37" s="7" t="n">
        <f aca="false">L37/K37</f>
        <v>5.84332093026549</v>
      </c>
      <c r="J37" s="7" t="n">
        <f aca="false">K37/L37*100</f>
        <v>17.1135560058065</v>
      </c>
      <c r="K37" s="6" t="n">
        <v>2824570</v>
      </c>
      <c r="L37" s="6" t="n">
        <v>16504869</v>
      </c>
      <c r="M37" s="8" t="n">
        <f aca="false">B37*10000/K37</f>
        <v>190.053707289959</v>
      </c>
      <c r="N37" s="8" t="n">
        <f aca="false">C37*10000/K37</f>
        <v>5.82389531857947</v>
      </c>
      <c r="O37" s="8" t="n">
        <f aca="false">G37*10000/K37</f>
        <v>191.214945991779</v>
      </c>
      <c r="P37" s="8" t="n">
        <f aca="false">B37*100000/L37</f>
        <v>325.249476381788</v>
      </c>
      <c r="Q37" s="8" t="n">
        <f aca="false">C37*100000/L37</f>
        <v>9.96675587064641</v>
      </c>
      <c r="R37" s="8" t="n">
        <f aca="false">G37*100000/L37</f>
        <v>327.236768737759</v>
      </c>
      <c r="S37" s="9" t="n">
        <f aca="false">C37/B37*100</f>
        <v>3.06434186505719</v>
      </c>
      <c r="T37" s="9" t="n">
        <f aca="false">B37/C37</f>
        <v>32.6334346504559</v>
      </c>
    </row>
    <row r="38" customFormat="false" ht="12.8" hidden="false" customHeight="false" outlineLevel="0" collapsed="false">
      <c r="A38" s="5" t="n">
        <v>2008</v>
      </c>
      <c r="B38" s="6" t="n">
        <v>57087</v>
      </c>
      <c r="C38" s="6" t="n">
        <v>1782</v>
      </c>
      <c r="D38" s="6" t="n">
        <v>7488</v>
      </c>
      <c r="E38" s="6" t="n">
        <v>5119</v>
      </c>
      <c r="F38" s="6" t="n">
        <v>42679</v>
      </c>
      <c r="G38" s="6" t="n">
        <f aca="false">SUM(D38:F38)</f>
        <v>55286</v>
      </c>
      <c r="H38" s="6" t="n">
        <f aca="false">C38+G38</f>
        <v>57068</v>
      </c>
      <c r="I38" s="7" t="n">
        <f aca="false">L38/K38</f>
        <v>5.51987330675973</v>
      </c>
      <c r="J38" s="7" t="n">
        <f aca="false">K38/L38*100</f>
        <v>18.1163578297238</v>
      </c>
      <c r="K38" s="6" t="n">
        <v>3023050</v>
      </c>
      <c r="L38" s="6" t="n">
        <v>16686853</v>
      </c>
      <c r="M38" s="8" t="n">
        <f aca="false">B38*10000/K38</f>
        <v>188.839086353186</v>
      </c>
      <c r="N38" s="8" t="n">
        <f aca="false">C38*10000/K38</f>
        <v>5.89470898595789</v>
      </c>
      <c r="O38" s="8" t="n">
        <f aca="false">G38*10000/K38</f>
        <v>182.881526934718</v>
      </c>
      <c r="P38" s="8" t="n">
        <f aca="false">B38*100000/L38</f>
        <v>342.107646061244</v>
      </c>
      <c r="Q38" s="8" t="n">
        <f aca="false">C38*100000/L38</f>
        <v>10.6790657291701</v>
      </c>
      <c r="R38" s="8" t="n">
        <f aca="false">G38*100000/L38</f>
        <v>331.314718239563</v>
      </c>
      <c r="S38" s="9" t="n">
        <f aca="false">C38/B38*100</f>
        <v>3.12155131641179</v>
      </c>
      <c r="T38" s="9" t="n">
        <f aca="false">B38/C38</f>
        <v>32.0353535353535</v>
      </c>
    </row>
    <row r="39" customFormat="false" ht="12.8" hidden="false" customHeight="false" outlineLevel="0" collapsed="false">
      <c r="A39" s="5" t="n">
        <v>2009</v>
      </c>
      <c r="B39" s="6" t="n">
        <v>56330</v>
      </c>
      <c r="C39" s="6" t="n">
        <v>1508</v>
      </c>
      <c r="D39" s="6" t="n">
        <v>6748</v>
      </c>
      <c r="E39" s="6" t="n">
        <v>4377</v>
      </c>
      <c r="F39" s="6" t="n">
        <v>41050</v>
      </c>
      <c r="G39" s="6" t="n">
        <f aca="false">SUM(D39:F39)</f>
        <v>52175</v>
      </c>
      <c r="H39" s="6" t="n">
        <f aca="false">SUM(C39:F39)</f>
        <v>53683</v>
      </c>
      <c r="I39" s="7" t="n">
        <f aca="false">L39/K39</f>
        <v>5.37632809274541</v>
      </c>
      <c r="J39" s="7" t="n">
        <f aca="false">K39/L39*100</f>
        <v>18.6000553305026</v>
      </c>
      <c r="K39" s="6" t="n">
        <v>3139088</v>
      </c>
      <c r="L39" s="6" t="n">
        <v>16876767</v>
      </c>
      <c r="M39" s="8" t="n">
        <f aca="false">B39*10000/K39</f>
        <v>179.447024103816</v>
      </c>
      <c r="N39" s="8" t="n">
        <f aca="false">C39*10000/K39</f>
        <v>4.80394305607234</v>
      </c>
      <c r="O39" s="8" t="n">
        <f aca="false">G39*10000/K39</f>
        <v>166.210695590566</v>
      </c>
      <c r="P39" s="8" t="n">
        <f aca="false">B39*100000/L39</f>
        <v>333.772457722501</v>
      </c>
      <c r="Q39" s="8" t="n">
        <f aca="false">C39*100000/L39</f>
        <v>8.93536066475291</v>
      </c>
      <c r="R39" s="8" t="n">
        <f aca="false">G39*100000/L39</f>
        <v>309.152813450586</v>
      </c>
      <c r="S39" s="9" t="n">
        <f aca="false">C39/B39*100</f>
        <v>2.67708148411149</v>
      </c>
      <c r="T39" s="9" t="n">
        <f aca="false">B39/C39</f>
        <v>37.3541114058355</v>
      </c>
    </row>
    <row r="40" customFormat="false" ht="12.8" hidden="false" customHeight="false" outlineLevel="0" collapsed="false">
      <c r="A40" s="5" t="n">
        <v>2010</v>
      </c>
      <c r="B40" s="6" t="n">
        <v>57746</v>
      </c>
      <c r="C40" s="6" t="n">
        <v>1595</v>
      </c>
      <c r="D40" s="6" t="n">
        <v>6899</v>
      </c>
      <c r="E40" s="6" t="n">
        <v>4321</v>
      </c>
      <c r="F40" s="6" t="n">
        <v>41744</v>
      </c>
      <c r="G40" s="6" t="n">
        <f aca="false">SUM(D40:F40)</f>
        <v>52964</v>
      </c>
      <c r="H40" s="6" t="n">
        <f aca="false">C40+G40</f>
        <v>54559</v>
      </c>
      <c r="I40" s="7" t="n">
        <f aca="false">L40/K40</f>
        <v>5.05585119698488</v>
      </c>
      <c r="J40" s="7" t="n">
        <f aca="false">K40/L40*100</f>
        <v>19.7790631297923</v>
      </c>
      <c r="K40" s="6" t="n">
        <v>3375523</v>
      </c>
      <c r="L40" s="6" t="n">
        <v>17066142</v>
      </c>
      <c r="M40" s="8" t="n">
        <f aca="false">B40*10000/K40</f>
        <v>171.072749319143</v>
      </c>
      <c r="N40" s="8" t="n">
        <f aca="false">C40*10000/K40</f>
        <v>4.72519369591023</v>
      </c>
      <c r="O40" s="8" t="n">
        <f aca="false">G40*10000/K40</f>
        <v>156.906055743066</v>
      </c>
      <c r="P40" s="8" t="n">
        <f aca="false">B40*100000/L40</f>
        <v>338.365870857045</v>
      </c>
      <c r="Q40" s="8" t="n">
        <f aca="false">C40*100000/L40</f>
        <v>9.34599044119052</v>
      </c>
      <c r="R40" s="8" t="n">
        <f aca="false">G40*100000/L40</f>
        <v>310.345478198881</v>
      </c>
      <c r="S40" s="9" t="n">
        <f aca="false">C40/B40*100</f>
        <v>2.76209607591868</v>
      </c>
      <c r="T40" s="9" t="n">
        <f aca="false">B40/C40</f>
        <v>36.2043887147335</v>
      </c>
    </row>
    <row r="41" customFormat="false" ht="12.8" hidden="false" customHeight="false" outlineLevel="0" collapsed="false">
      <c r="A41" s="5" t="n">
        <v>2011</v>
      </c>
      <c r="B41" s="6" t="n">
        <v>62834</v>
      </c>
      <c r="C41" s="6" t="n">
        <v>1573</v>
      </c>
      <c r="D41" s="6" t="n">
        <v>6724</v>
      </c>
      <c r="E41" s="6" t="n">
        <v>4454</v>
      </c>
      <c r="F41" s="6" t="n">
        <v>43034</v>
      </c>
      <c r="G41" s="6" t="n">
        <f aca="false">SUM(D41:F41)</f>
        <v>54212</v>
      </c>
      <c r="H41" s="6" t="n">
        <f aca="false">C41+G41</f>
        <v>55785</v>
      </c>
      <c r="I41" s="7" t="n">
        <f aca="false">L41/K41</f>
        <v>4.72142707239145</v>
      </c>
      <c r="J41" s="7" t="n">
        <f aca="false">K41/L41*100</f>
        <v>21.180036981774</v>
      </c>
      <c r="K41" s="6" t="n">
        <v>3654727</v>
      </c>
      <c r="L41" s="6" t="n">
        <v>17255527</v>
      </c>
      <c r="M41" s="8" t="n">
        <f aca="false">B41*10000/K41</f>
        <v>171.925290178993</v>
      </c>
      <c r="N41" s="8" t="n">
        <f aca="false">C41*10000/K41</f>
        <v>4.30401504681471</v>
      </c>
      <c r="O41" s="8" t="n">
        <f aca="false">G41*10000/K41</f>
        <v>148.33392480478</v>
      </c>
      <c r="P41" s="8" t="n">
        <f aca="false">B41*100000/L41</f>
        <v>364.13840040933</v>
      </c>
      <c r="Q41" s="8" t="n">
        <f aca="false">C41*100000/L41</f>
        <v>9.11591978616475</v>
      </c>
      <c r="R41" s="8" t="n">
        <f aca="false">G41*100000/L41</f>
        <v>314.171801301693</v>
      </c>
      <c r="S41" s="9" t="n">
        <f aca="false">C41/B41*100</f>
        <v>2.50342171435847</v>
      </c>
      <c r="T41" s="9" t="n">
        <f aca="false">B41/C41</f>
        <v>39.9453273998729</v>
      </c>
    </row>
    <row r="42" customFormat="false" ht="12.8" hidden="false" customHeight="false" outlineLevel="0" collapsed="false">
      <c r="A42" s="5" t="n">
        <v>2012</v>
      </c>
      <c r="B42" s="6" t="n">
        <v>61791</v>
      </c>
      <c r="C42" s="6" t="n">
        <v>1523</v>
      </c>
      <c r="D42" s="6" t="n">
        <v>6570</v>
      </c>
      <c r="E42" s="6" t="n">
        <v>3920</v>
      </c>
      <c r="F42" s="6" t="n">
        <v>42735</v>
      </c>
      <c r="G42" s="6" t="n">
        <f aca="false">SUM(D42:F42)</f>
        <v>53225</v>
      </c>
      <c r="H42" s="6" t="n">
        <f aca="false">C42+G42</f>
        <v>54748</v>
      </c>
      <c r="I42" s="7" t="n">
        <f aca="false">L42/K42</f>
        <v>4.38982911805065</v>
      </c>
      <c r="J42" s="7" t="n">
        <f aca="false">K42/L42*100</f>
        <v>22.7799299951808</v>
      </c>
      <c r="K42" s="6" t="n">
        <v>3973913</v>
      </c>
      <c r="L42" s="6" t="n">
        <v>17444799</v>
      </c>
      <c r="M42" s="8" t="n">
        <f aca="false">B42*10000/K42</f>
        <v>155.491577193562</v>
      </c>
      <c r="N42" s="8" t="n">
        <f aca="false">C42*10000/K42</f>
        <v>3.83249457147149</v>
      </c>
      <c r="O42" s="8" t="n">
        <f aca="false">G42*10000/K42</f>
        <v>133.935997089015</v>
      </c>
      <c r="P42" s="8" t="n">
        <f aca="false">B42*100000/L42</f>
        <v>354.20872433096</v>
      </c>
      <c r="Q42" s="8" t="n">
        <f aca="false">C42*100000/L42</f>
        <v>8.73039580450311</v>
      </c>
      <c r="R42" s="8" t="n">
        <f aca="false">G42*100000/L42</f>
        <v>305.105263752251</v>
      </c>
      <c r="S42" s="9" t="n">
        <f aca="false">C42/B42*100</f>
        <v>2.46476024016443</v>
      </c>
      <c r="T42" s="9" t="n">
        <f aca="false">B42/C42</f>
        <v>40.5718975705844</v>
      </c>
    </row>
    <row r="43" customFormat="false" ht="12.8" hidden="false" customHeight="false" outlineLevel="0" collapsed="false">
      <c r="A43" s="5" t="n">
        <v>2013</v>
      </c>
      <c r="B43" s="6" t="n">
        <v>73276</v>
      </c>
      <c r="C43" s="6" t="n">
        <v>1623</v>
      </c>
      <c r="D43" s="6" t="n">
        <v>7430</v>
      </c>
      <c r="E43" s="6" t="n">
        <v>4416</v>
      </c>
      <c r="F43" s="6" t="n">
        <v>47746</v>
      </c>
      <c r="G43" s="6" t="n">
        <f aca="false">SUM(D43:F43)</f>
        <v>59592</v>
      </c>
      <c r="H43" s="6" t="n">
        <f aca="false">C43+G43</f>
        <v>61215</v>
      </c>
      <c r="I43" s="7" t="n">
        <f aca="false">L43/K43</f>
        <v>4.13587416996709</v>
      </c>
      <c r="J43" s="7" t="n">
        <f aca="false">K43/L43*100</f>
        <v>24.1786853009591</v>
      </c>
      <c r="K43" s="6" t="n">
        <v>4263084</v>
      </c>
      <c r="L43" s="6" t="n">
        <v>17631579</v>
      </c>
      <c r="M43" s="8" t="n">
        <f aca="false">B43*10000/K43</f>
        <v>171.884954647856</v>
      </c>
      <c r="N43" s="8" t="n">
        <f aca="false">C43*10000/K43</f>
        <v>3.80710302682284</v>
      </c>
      <c r="O43" s="8" t="n">
        <f aca="false">G43*10000/K43</f>
        <v>139.786126663233</v>
      </c>
      <c r="P43" s="8" t="n">
        <f aca="false">B43*100000/L43</f>
        <v>415.595222640014</v>
      </c>
      <c r="Q43" s="8" t="n">
        <f aca="false">C43*100000/L43</f>
        <v>9.20507459938784</v>
      </c>
      <c r="R43" s="8" t="n">
        <f aca="false">G43*100000/L43</f>
        <v>337.984476603031</v>
      </c>
      <c r="S43" s="9" t="n">
        <f aca="false">C43/B43*100</f>
        <v>2.21491347780992</v>
      </c>
      <c r="T43" s="9" t="n">
        <f aca="false">B43/C43</f>
        <v>45.1484904497844</v>
      </c>
    </row>
    <row r="44" customFormat="false" ht="12.8" hidden="false" customHeight="false" outlineLevel="0" collapsed="false">
      <c r="A44" s="5" t="n">
        <v>2014</v>
      </c>
      <c r="B44" s="6" t="n">
        <v>78445</v>
      </c>
      <c r="C44" s="6" t="n">
        <v>1630</v>
      </c>
      <c r="D44" s="6" t="n">
        <v>7457</v>
      </c>
      <c r="E44" s="6" t="n">
        <v>4012</v>
      </c>
      <c r="F44" s="6" t="n">
        <v>46416</v>
      </c>
      <c r="G44" s="6" t="n">
        <v>57885</v>
      </c>
      <c r="H44" s="6" t="n">
        <f aca="false">C44+G44</f>
        <v>59515</v>
      </c>
      <c r="I44" s="7" t="n">
        <f aca="false">L44/K44</f>
        <v>3.90027675486751</v>
      </c>
      <c r="J44" s="7" t="n">
        <f aca="false">K44/L44*100</f>
        <v>25.6392062115082</v>
      </c>
      <c r="K44" s="12" t="n">
        <v>4568664</v>
      </c>
      <c r="L44" s="6" t="n">
        <v>17819054</v>
      </c>
      <c r="M44" s="8" t="n">
        <f aca="false">B44*10000/K44</f>
        <v>171.702274450474</v>
      </c>
      <c r="N44" s="8" t="n">
        <f aca="false">C44*10000/K44</f>
        <v>3.56778261653735</v>
      </c>
      <c r="O44" s="8" t="n">
        <f aca="false">G44*10000/K44</f>
        <v>126.700059360899</v>
      </c>
      <c r="P44" s="8" t="n">
        <f aca="false">B44*100000/L44</f>
        <v>440.231002162068</v>
      </c>
      <c r="Q44" s="8" t="n">
        <f aca="false">C44*100000/L44</f>
        <v>9.14751142232354</v>
      </c>
      <c r="R44" s="8" t="n">
        <f aca="false">G44*100000/L44</f>
        <v>324.848894896441</v>
      </c>
      <c r="S44" s="9" t="n">
        <f aca="false">C44/B44*100</f>
        <v>2.07788896679202</v>
      </c>
      <c r="T44" s="9" t="n">
        <f aca="false">B44/C44</f>
        <v>48.1257668711656</v>
      </c>
    </row>
    <row r="45" customFormat="false" ht="12.8" hidden="false" customHeight="false" outlineLevel="0" collapsed="false">
      <c r="A45" s="5" t="n">
        <v>2015</v>
      </c>
      <c r="B45" s="6" t="n">
        <v>79880</v>
      </c>
      <c r="C45" s="6" t="n">
        <v>1646</v>
      </c>
      <c r="D45" s="6" t="n">
        <v>7773</v>
      </c>
      <c r="E45" s="6" t="n">
        <v>3791</v>
      </c>
      <c r="F45" s="6" t="n">
        <v>46381</v>
      </c>
      <c r="G45" s="6" t="n">
        <v>57945</v>
      </c>
      <c r="H45" s="6" t="n">
        <f aca="false">C45+G45</f>
        <v>59591</v>
      </c>
      <c r="I45" s="7" t="n">
        <f aca="false">L45/K45</f>
        <v>3.7899209240749</v>
      </c>
      <c r="J45" s="7" t="n">
        <f aca="false">K45/L45*100</f>
        <v>26.3857747967154</v>
      </c>
      <c r="K45" s="12" t="n">
        <v>4751130</v>
      </c>
      <c r="L45" s="6" t="n">
        <v>18006407</v>
      </c>
      <c r="M45" s="8" t="n">
        <f aca="false">B45*10000/K45</f>
        <v>168.128424185404</v>
      </c>
      <c r="N45" s="8" t="n">
        <f aca="false">C45*10000/K45</f>
        <v>3.46443898609383</v>
      </c>
      <c r="O45" s="8" t="n">
        <f aca="false">G45*10000/K45</f>
        <v>121.96045993269</v>
      </c>
      <c r="P45" s="8" t="n">
        <f aca="false">B45*100000/L45</f>
        <v>443.619873748272</v>
      </c>
      <c r="Q45" s="8" t="n">
        <f aca="false">C45*100000/L45</f>
        <v>9.1411906884033</v>
      </c>
      <c r="R45" s="8" t="n">
        <f aca="false">G45*100000/L45</f>
        <v>321.802122988778</v>
      </c>
      <c r="S45" s="9" t="n">
        <f aca="false">C45/B45*100</f>
        <v>2.06059088632949</v>
      </c>
      <c r="T45" s="9" t="n">
        <f aca="false">B45/C45</f>
        <v>48.5297691373026</v>
      </c>
    </row>
    <row r="46" customFormat="false" ht="12.8" hidden="false" customHeight="false" outlineLevel="0" collapsed="false">
      <c r="A46" s="5" t="n">
        <v>2016</v>
      </c>
      <c r="B46" s="6" t="n">
        <v>91711</v>
      </c>
      <c r="C46" s="6" t="n">
        <v>1675</v>
      </c>
      <c r="D46" s="6" t="n">
        <v>8830</v>
      </c>
      <c r="E46" s="6" t="n">
        <v>4344</v>
      </c>
      <c r="F46" s="6" t="n">
        <v>50389</v>
      </c>
      <c r="G46" s="6" t="n">
        <v>63563</v>
      </c>
      <c r="H46" s="6" t="n">
        <f aca="false">C46+G46</f>
        <v>65238</v>
      </c>
      <c r="I46" s="7" t="n">
        <f aca="false">L46/K46</f>
        <v>3.66701989237937</v>
      </c>
      <c r="J46" s="7" t="n">
        <f aca="false">K46/L46*100</f>
        <v>27.2701002271123</v>
      </c>
      <c r="K46" s="12" t="n">
        <v>4960945</v>
      </c>
      <c r="L46" s="6" t="n">
        <v>18191884</v>
      </c>
      <c r="M46" s="8" t="n">
        <f aca="false">B46*10000/K46</f>
        <v>184.865988234097</v>
      </c>
      <c r="N46" s="8" t="n">
        <f aca="false">C46*10000/K46</f>
        <v>3.37637284831821</v>
      </c>
      <c r="O46" s="8" t="n">
        <f aca="false">G46*10000/K46</f>
        <v>128.126798422478</v>
      </c>
      <c r="P46" s="8" t="n">
        <f aca="false">B46*100000/L46</f>
        <v>504.131402772797</v>
      </c>
      <c r="Q46" s="8" t="n">
        <f aca="false">C46*100000/L46</f>
        <v>9.20740259777382</v>
      </c>
      <c r="R46" s="8" t="n">
        <f aca="false">G46*100000/L46</f>
        <v>349.403063475998</v>
      </c>
      <c r="S46" s="9" t="n">
        <f aca="false">C46/B46*100</f>
        <v>1.82638941893557</v>
      </c>
      <c r="T46" s="9" t="n">
        <f aca="false">B46/C46</f>
        <v>54.7528358208955</v>
      </c>
    </row>
    <row r="47" customFormat="false" ht="12.8" hidden="false" customHeight="false" outlineLevel="0" collapsed="false">
      <c r="A47" s="5" t="n">
        <v>2017</v>
      </c>
      <c r="B47" s="6" t="n">
        <v>94879</v>
      </c>
      <c r="C47" s="6" t="n">
        <v>1483</v>
      </c>
      <c r="D47" s="6" t="n">
        <v>8534</v>
      </c>
      <c r="E47" s="6" t="n">
        <v>4201</v>
      </c>
      <c r="F47" s="6" t="n">
        <v>49436</v>
      </c>
      <c r="G47" s="6" t="n">
        <v>62171</v>
      </c>
      <c r="H47" s="6" t="n">
        <f aca="false">C47+G47</f>
        <v>63654</v>
      </c>
      <c r="I47" s="7" t="n">
        <f aca="false">L47/K47</f>
        <v>3.53977360296407</v>
      </c>
      <c r="J47" s="7" t="n">
        <f aca="false">K47/L47*100</f>
        <v>28.2503942953481</v>
      </c>
      <c r="K47" s="12" t="n">
        <v>5190704</v>
      </c>
      <c r="L47" s="6" t="n">
        <v>18373917</v>
      </c>
      <c r="M47" s="8" t="n">
        <f aca="false">B47*10000/K47</f>
        <v>182.786381192224</v>
      </c>
      <c r="N47" s="8" t="n">
        <f aca="false">C47*10000/K47</f>
        <v>2.85703056849321</v>
      </c>
      <c r="O47" s="8" t="n">
        <f aca="false">G47*10000/K47</f>
        <v>119.773733967493</v>
      </c>
      <c r="P47" s="8" t="n">
        <f aca="false">B47*100000/L47</f>
        <v>516.378734050012</v>
      </c>
      <c r="Q47" s="8" t="n">
        <f aca="false">C47*100000/L47</f>
        <v>8.07122400737959</v>
      </c>
      <c r="R47" s="8" t="n">
        <f aca="false">G47*100000/L47</f>
        <v>338.36552108078</v>
      </c>
      <c r="S47" s="9" t="n">
        <f aca="false">C47/B47*100</f>
        <v>1.56304345534839</v>
      </c>
      <c r="T47" s="9" t="n">
        <f aca="false">B47/C47</f>
        <v>63.9777478084963</v>
      </c>
    </row>
    <row r="48" customFormat="false" ht="12.8" hidden="false" customHeight="false" outlineLevel="0" collapsed="false">
      <c r="A48" s="5" t="n">
        <v>2018</v>
      </c>
      <c r="B48" s="6" t="n">
        <v>89311</v>
      </c>
      <c r="C48" s="6" t="n">
        <v>1507</v>
      </c>
      <c r="D48" s="6" t="n">
        <v>7859</v>
      </c>
      <c r="E48" s="6" t="n">
        <v>4092</v>
      </c>
      <c r="F48" s="6" t="n">
        <v>45988</v>
      </c>
      <c r="G48" s="6" t="n">
        <v>57939</v>
      </c>
      <c r="H48" s="6" t="n">
        <f aca="false">C48+G48</f>
        <v>59446</v>
      </c>
      <c r="I48" s="7" t="n">
        <f aca="false">L48/K48</f>
        <v>3.37380837422791</v>
      </c>
      <c r="J48" s="7" t="n">
        <f aca="false">K48/L48*100</f>
        <v>29.6400947854321</v>
      </c>
      <c r="K48" s="12" t="n">
        <v>5498895</v>
      </c>
      <c r="L48" s="6" t="n">
        <v>18552218</v>
      </c>
      <c r="M48" s="8" t="n">
        <f aca="false">B48*10000/K48</f>
        <v>162.416267268242</v>
      </c>
      <c r="N48" s="8" t="n">
        <f aca="false">C48*10000/K48</f>
        <v>2.74055060152994</v>
      </c>
      <c r="O48" s="8" t="n">
        <f aca="false">G48*10000/K48</f>
        <v>105.364805110845</v>
      </c>
      <c r="P48" s="8" t="n">
        <f aca="false">B48*100000/L48</f>
        <v>481.403355652677</v>
      </c>
      <c r="Q48" s="8" t="n">
        <f aca="false">C48*100000/L48</f>
        <v>8.12301795936206</v>
      </c>
      <c r="R48" s="8" t="n">
        <f aca="false">G48*100000/L48</f>
        <v>312.302281053403</v>
      </c>
      <c r="S48" s="9" t="n">
        <f aca="false">C48/B48*100</f>
        <v>1.68736213904222</v>
      </c>
      <c r="T48" s="9" t="n">
        <f aca="false">B48/C48</f>
        <v>59.264100862641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2020-05-13T23:03:52Z</dcterms:created>
  <dc:creator/>
  <dc:description/>
  <dc:language>es-CL</dc:language>
  <cp:lastModifiedBy/>
  <dcterms:modified xsi:type="dcterms:W3CDTF">2020-05-13T23:18:54Z</dcterms:modified>
  <cp:revision>3</cp:revision>
  <dc:subject/>
  <dc:title/>
</cp:coreProperties>
</file>