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stagesepx\"/>
    </mc:Choice>
  </mc:AlternateContent>
  <xr:revisionPtr revIDLastSave="0" documentId="13_ncr:1_{B8BC82C2-017C-4216-9250-459F182A7F31}" xr6:coauthVersionLast="46" xr6:coauthVersionMax="46" xr10:uidLastSave="{00000000-0000-0000-0000-000000000000}"/>
  <bookViews>
    <workbookView xWindow="22932" yWindow="492" windowWidth="23256" windowHeight="12576" activeTab="2" xr2:uid="{00000000-000D-0000-FFFF-FFFF00000000}"/>
  </bookViews>
  <sheets>
    <sheet name="tapcolor" sheetId="1" r:id="rId1"/>
    <sheet name="tapcolor_new" sheetId="2" r:id="rId2"/>
    <sheet name="多视频预测" sheetId="3" r:id="rId3"/>
    <sheet name="09838" sheetId="4" r:id="rId4"/>
    <sheet name="09828" sheetId="5" r:id="rId5"/>
    <sheet name="09538" sheetId="6" r:id="rId6"/>
  </sheets>
  <calcPr calcId="191029"/>
</workbook>
</file>

<file path=xl/calcChain.xml><?xml version="1.0" encoding="utf-8"?>
<calcChain xmlns="http://schemas.openxmlformats.org/spreadsheetml/2006/main">
  <c r="J3" i="3" l="1"/>
  <c r="K3" i="3"/>
  <c r="M3" i="3"/>
  <c r="N3" i="3"/>
  <c r="P3" i="3"/>
  <c r="Q3" i="3" s="1"/>
  <c r="J4" i="3"/>
  <c r="K4" i="3"/>
  <c r="M4" i="3"/>
  <c r="P4" i="3" s="1"/>
  <c r="Q4" i="3" s="1"/>
  <c r="N4" i="3"/>
  <c r="J5" i="3"/>
  <c r="K5" i="3"/>
  <c r="M5" i="3"/>
  <c r="N5" i="3"/>
  <c r="P5" i="3"/>
  <c r="Q5" i="3" s="1"/>
  <c r="P2" i="3"/>
  <c r="N2" i="3"/>
  <c r="M2" i="3"/>
  <c r="K2" i="3"/>
  <c r="J2" i="3"/>
  <c r="J3" i="6"/>
  <c r="K3" i="6"/>
  <c r="M3" i="6"/>
  <c r="N3" i="6"/>
  <c r="P3" i="6" s="1"/>
  <c r="Q3" i="6" s="1"/>
  <c r="J4" i="6"/>
  <c r="K4" i="6"/>
  <c r="M4" i="6"/>
  <c r="N4" i="6"/>
  <c r="P4" i="6"/>
  <c r="Q4" i="6"/>
  <c r="J5" i="6"/>
  <c r="K5" i="6"/>
  <c r="M5" i="6"/>
  <c r="P5" i="6" s="1"/>
  <c r="Q5" i="6" s="1"/>
  <c r="N5" i="6"/>
  <c r="N2" i="6"/>
  <c r="P2" i="6" s="1"/>
  <c r="Q2" i="6" s="1"/>
  <c r="M2" i="6"/>
  <c r="K2" i="6"/>
  <c r="J2" i="6"/>
  <c r="J3" i="5"/>
  <c r="K3" i="5"/>
  <c r="M3" i="5"/>
  <c r="N3" i="5"/>
  <c r="P3" i="5"/>
  <c r="Q3" i="5"/>
  <c r="J4" i="5"/>
  <c r="K4" i="5"/>
  <c r="M4" i="5"/>
  <c r="N4" i="5"/>
  <c r="P4" i="5"/>
  <c r="Q4" i="5" s="1"/>
  <c r="J5" i="5"/>
  <c r="K5" i="5"/>
  <c r="M5" i="5"/>
  <c r="P5" i="5" s="1"/>
  <c r="Q5" i="5" s="1"/>
  <c r="N5" i="5"/>
  <c r="N2" i="5"/>
  <c r="P2" i="5" s="1"/>
  <c r="Q2" i="5" s="1"/>
  <c r="M2" i="5"/>
  <c r="K2" i="5"/>
  <c r="J2" i="5"/>
  <c r="J3" i="4"/>
  <c r="K3" i="4"/>
  <c r="M3" i="4"/>
  <c r="N3" i="4"/>
  <c r="P3" i="4" s="1"/>
  <c r="Q3" i="4" s="1"/>
  <c r="J4" i="4"/>
  <c r="K4" i="4"/>
  <c r="M4" i="4"/>
  <c r="P4" i="4" s="1"/>
  <c r="Q4" i="4" s="1"/>
  <c r="N4" i="4"/>
  <c r="J5" i="4"/>
  <c r="K5" i="4"/>
  <c r="M5" i="4"/>
  <c r="N5" i="4"/>
  <c r="P5" i="4" s="1"/>
  <c r="Q5" i="4" s="1"/>
  <c r="P2" i="4"/>
  <c r="Q2" i="4" s="1"/>
  <c r="N2" i="4"/>
  <c r="M2" i="4"/>
  <c r="K2" i="4"/>
  <c r="J2" i="4"/>
  <c r="N37" i="2"/>
  <c r="M37" i="2"/>
  <c r="P37" i="2" s="1"/>
  <c r="Q37" i="2" s="1"/>
  <c r="K37" i="2"/>
  <c r="J37" i="2"/>
  <c r="N36" i="2"/>
  <c r="P36" i="2" s="1"/>
  <c r="Q36" i="2" s="1"/>
  <c r="M36" i="2"/>
  <c r="K36" i="2"/>
  <c r="J36" i="2"/>
  <c r="N35" i="2"/>
  <c r="M35" i="2"/>
  <c r="P35" i="2" s="1"/>
  <c r="Q35" i="2" s="1"/>
  <c r="K35" i="2"/>
  <c r="J35" i="2"/>
  <c r="N34" i="2"/>
  <c r="M34" i="2"/>
  <c r="P34" i="2" s="1"/>
  <c r="Q34" i="2" s="1"/>
  <c r="K34" i="2"/>
  <c r="J34" i="2"/>
  <c r="N33" i="2"/>
  <c r="M33" i="2"/>
  <c r="P33" i="2" s="1"/>
  <c r="Q33" i="2" s="1"/>
  <c r="K33" i="2"/>
  <c r="J33" i="2"/>
  <c r="N32" i="2"/>
  <c r="P32" i="2" s="1"/>
  <c r="Q32" i="2" s="1"/>
  <c r="M32" i="2"/>
  <c r="K32" i="2"/>
  <c r="J32" i="2"/>
  <c r="N31" i="2"/>
  <c r="P31" i="2" s="1"/>
  <c r="Q31" i="2" s="1"/>
  <c r="M31" i="2"/>
  <c r="K31" i="2"/>
  <c r="J31" i="2"/>
  <c r="P30" i="2"/>
  <c r="Q30" i="2" s="1"/>
  <c r="N30" i="2"/>
  <c r="M30" i="2"/>
  <c r="K30" i="2"/>
  <c r="J30" i="2"/>
  <c r="N29" i="2"/>
  <c r="M29" i="2"/>
  <c r="P29" i="2" s="1"/>
  <c r="Q29" i="2" s="1"/>
  <c r="K29" i="2"/>
  <c r="J29" i="2"/>
  <c r="N28" i="2"/>
  <c r="P28" i="2" s="1"/>
  <c r="Q28" i="2" s="1"/>
  <c r="M28" i="2"/>
  <c r="K28" i="2"/>
  <c r="J28" i="2"/>
  <c r="N27" i="2"/>
  <c r="P27" i="2" s="1"/>
  <c r="Q27" i="2" s="1"/>
  <c r="M27" i="2"/>
  <c r="K27" i="2"/>
  <c r="J27" i="2"/>
  <c r="P26" i="2"/>
  <c r="Q26" i="2" s="1"/>
  <c r="N26" i="2"/>
  <c r="M26" i="2"/>
  <c r="K26" i="2"/>
  <c r="J26" i="2"/>
  <c r="N25" i="2"/>
  <c r="M25" i="2"/>
  <c r="P25" i="2" s="1"/>
  <c r="Q25" i="2" s="1"/>
  <c r="K25" i="2"/>
  <c r="J25" i="2"/>
  <c r="N24" i="2"/>
  <c r="P24" i="2" s="1"/>
  <c r="Q24" i="2" s="1"/>
  <c r="M24" i="2"/>
  <c r="K24" i="2"/>
  <c r="J24" i="2"/>
  <c r="N23" i="2"/>
  <c r="P23" i="2" s="1"/>
  <c r="Q23" i="2" s="1"/>
  <c r="M23" i="2"/>
  <c r="K23" i="2"/>
  <c r="J23" i="2"/>
  <c r="P22" i="2"/>
  <c r="Q22" i="2" s="1"/>
  <c r="N22" i="2"/>
  <c r="M22" i="2"/>
  <c r="K22" i="2"/>
  <c r="J22" i="2"/>
  <c r="N21" i="2"/>
  <c r="M21" i="2"/>
  <c r="P21" i="2" s="1"/>
  <c r="Q21" i="2" s="1"/>
  <c r="K21" i="2"/>
  <c r="J21" i="2"/>
  <c r="N20" i="2"/>
  <c r="P20" i="2" s="1"/>
  <c r="Q20" i="2" s="1"/>
  <c r="M20" i="2"/>
  <c r="K20" i="2"/>
  <c r="J20" i="2"/>
  <c r="N18" i="2"/>
  <c r="P18" i="2" s="1"/>
  <c r="Q18" i="2" s="1"/>
  <c r="M18" i="2"/>
  <c r="K18" i="2"/>
  <c r="J18" i="2"/>
  <c r="P17" i="2"/>
  <c r="Q17" i="2" s="1"/>
  <c r="N17" i="2"/>
  <c r="M17" i="2"/>
  <c r="K17" i="2"/>
  <c r="J17" i="2"/>
  <c r="N16" i="2"/>
  <c r="M16" i="2"/>
  <c r="P16" i="2" s="1"/>
  <c r="Q16" i="2" s="1"/>
  <c r="K16" i="2"/>
  <c r="J16" i="2"/>
  <c r="N15" i="2"/>
  <c r="P15" i="2" s="1"/>
  <c r="Q15" i="2" s="1"/>
  <c r="M15" i="2"/>
  <c r="K15" i="2"/>
  <c r="J15" i="2"/>
  <c r="N14" i="2"/>
  <c r="P14" i="2" s="1"/>
  <c r="Q14" i="2" s="1"/>
  <c r="M14" i="2"/>
  <c r="K14" i="2"/>
  <c r="J14" i="2"/>
  <c r="P13" i="2"/>
  <c r="Q13" i="2" s="1"/>
  <c r="N13" i="2"/>
  <c r="M13" i="2"/>
  <c r="K13" i="2"/>
  <c r="J13" i="2"/>
  <c r="N11" i="2"/>
  <c r="M11" i="2"/>
  <c r="P11" i="2" s="1"/>
  <c r="Q11" i="2" s="1"/>
  <c r="K11" i="2"/>
  <c r="J11" i="2"/>
  <c r="N10" i="2"/>
  <c r="P10" i="2" s="1"/>
  <c r="Q10" i="2" s="1"/>
  <c r="M10" i="2"/>
  <c r="K10" i="2"/>
  <c r="J10" i="2"/>
  <c r="N9" i="2"/>
  <c r="P9" i="2" s="1"/>
  <c r="Q9" i="2" s="1"/>
  <c r="M9" i="2"/>
  <c r="K9" i="2"/>
  <c r="J9" i="2"/>
  <c r="P8" i="2"/>
  <c r="Q8" i="2" s="1"/>
  <c r="N8" i="2"/>
  <c r="M8" i="2"/>
  <c r="K8" i="2"/>
  <c r="J8" i="2"/>
  <c r="N7" i="2"/>
  <c r="M7" i="2"/>
  <c r="P7" i="2" s="1"/>
  <c r="Q7" i="2" s="1"/>
  <c r="K7" i="2"/>
  <c r="J7" i="2"/>
  <c r="N6" i="2"/>
  <c r="P6" i="2" s="1"/>
  <c r="Q6" i="2" s="1"/>
  <c r="M6" i="2"/>
  <c r="K6" i="2"/>
  <c r="J6" i="2"/>
  <c r="N4" i="2"/>
  <c r="P4" i="2" s="1"/>
  <c r="Q4" i="2" s="1"/>
  <c r="M4" i="2"/>
  <c r="K4" i="2"/>
  <c r="J4" i="2"/>
  <c r="P3" i="2"/>
  <c r="Q3" i="2" s="1"/>
  <c r="N3" i="2"/>
  <c r="M3" i="2"/>
  <c r="K3" i="2"/>
  <c r="J3" i="2"/>
  <c r="N2" i="2"/>
  <c r="M2" i="2"/>
  <c r="P2" i="2" s="1"/>
  <c r="Q2" i="2" s="1"/>
  <c r="K2" i="2"/>
  <c r="J2" i="2"/>
  <c r="N17" i="1"/>
  <c r="P17" i="1" s="1"/>
  <c r="Q17" i="1" s="1"/>
  <c r="M17" i="1"/>
  <c r="K17" i="1"/>
  <c r="J17" i="1"/>
  <c r="N16" i="1"/>
  <c r="P16" i="1" s="1"/>
  <c r="Q16" i="1" s="1"/>
  <c r="M16" i="1"/>
  <c r="K16" i="1"/>
  <c r="J16" i="1"/>
  <c r="P15" i="1"/>
  <c r="Q15" i="1" s="1"/>
  <c r="N15" i="1"/>
  <c r="M15" i="1"/>
  <c r="K15" i="1"/>
  <c r="J15" i="1"/>
  <c r="N14" i="1"/>
  <c r="M14" i="1"/>
  <c r="P14" i="1" s="1"/>
  <c r="Q14" i="1" s="1"/>
  <c r="K14" i="1"/>
  <c r="J14" i="1"/>
  <c r="N12" i="1"/>
  <c r="P12" i="1" s="1"/>
  <c r="Q12" i="1" s="1"/>
  <c r="M12" i="1"/>
  <c r="K12" i="1"/>
  <c r="J12" i="1"/>
  <c r="N11" i="1"/>
  <c r="P11" i="1" s="1"/>
  <c r="Q11" i="1" s="1"/>
  <c r="M11" i="1"/>
  <c r="K11" i="1"/>
  <c r="J11" i="1"/>
  <c r="P10" i="1"/>
  <c r="Q10" i="1" s="1"/>
  <c r="N10" i="1"/>
  <c r="M10" i="1"/>
  <c r="K10" i="1"/>
  <c r="J10" i="1"/>
  <c r="N8" i="1"/>
  <c r="M8" i="1"/>
  <c r="P8" i="1" s="1"/>
  <c r="Q8" i="1" s="1"/>
  <c r="K8" i="1"/>
  <c r="J8" i="1"/>
  <c r="N7" i="1"/>
  <c r="P7" i="1" s="1"/>
  <c r="Q7" i="1" s="1"/>
  <c r="M7" i="1"/>
  <c r="K7" i="1"/>
  <c r="J7" i="1"/>
  <c r="N6" i="1"/>
  <c r="P6" i="1" s="1"/>
  <c r="Q6" i="1" s="1"/>
  <c r="M6" i="1"/>
  <c r="K6" i="1"/>
  <c r="J6" i="1"/>
  <c r="P4" i="1"/>
  <c r="Q4" i="1" s="1"/>
  <c r="N4" i="1"/>
  <c r="M4" i="1"/>
  <c r="K4" i="1"/>
  <c r="J4" i="1"/>
  <c r="N3" i="1"/>
  <c r="M3" i="1"/>
  <c r="P3" i="1" s="1"/>
  <c r="Q3" i="1" s="1"/>
  <c r="K3" i="1"/>
  <c r="J3" i="1"/>
  <c r="N2" i="1"/>
  <c r="P2" i="1" s="1"/>
  <c r="Q2" i="1" s="1"/>
  <c r="M2" i="1"/>
  <c r="K2" i="1"/>
  <c r="J2" i="1"/>
  <c r="Q2" i="3" l="1"/>
</calcChain>
</file>

<file path=xl/sharedStrings.xml><?xml version="1.0" encoding="utf-8"?>
<sst xmlns="http://schemas.openxmlformats.org/spreadsheetml/2006/main" count="239" uniqueCount="48">
  <si>
    <t>编号</t>
  </si>
  <si>
    <t>参数[threshold, offset, block]</t>
  </si>
  <si>
    <t>预测视频帧数60帧初始化</t>
  </si>
  <si>
    <t>实际开始点击的时间点B'(s)</t>
  </si>
  <si>
    <t>实际加载出首页的时间点D'(s)</t>
  </si>
  <si>
    <t xml:space="preserve"> </t>
  </si>
  <si>
    <t>预测开始点击的时间点B(s)</t>
  </si>
  <si>
    <t>预测加载出首页的时间点D(s)</t>
  </si>
  <si>
    <t>B' - B
(ms)</t>
  </si>
  <si>
    <t>D' - D
(ms)</t>
  </si>
  <si>
    <t>预测耗时
（ms）</t>
  </si>
  <si>
    <t>实际耗时
（ms）</t>
  </si>
  <si>
    <t>偏差量
(ms)</t>
  </si>
  <si>
    <t>偏差率
(%)</t>
  </si>
  <si>
    <t>[0.97, 3, 8]</t>
  </si>
  <si>
    <t>[0.97, 2, 8]</t>
  </si>
  <si>
    <t>[0.97, 1, 8]</t>
  </si>
  <si>
    <t>[0.96, 3, 8]</t>
  </si>
  <si>
    <t>[0.96, 2, 8]</t>
  </si>
  <si>
    <t>[0.96, 1, 8]</t>
  </si>
  <si>
    <t>[0.96, 3, 6]</t>
  </si>
  <si>
    <t>[0.96, 2, 6]</t>
  </si>
  <si>
    <t>[0.96, 1, 6]</t>
  </si>
  <si>
    <t>[0.97, 3, 6]</t>
  </si>
  <si>
    <t>[0.97, 2, 6]</t>
  </si>
  <si>
    <t>[0.97, 1, 6]</t>
  </si>
  <si>
    <t>是</t>
  </si>
  <si>
    <t>否</t>
  </si>
  <si>
    <t>存在1分区</t>
  </si>
  <si>
    <t>[0.98, 3, 6]</t>
  </si>
  <si>
    <t>[0.98, 2, 6]</t>
  </si>
  <si>
    <t>[0.98, 1, 6]</t>
  </si>
  <si>
    <t>[0.98, 3, 8]</t>
  </si>
  <si>
    <t>[0.98, 2, 8]</t>
  </si>
  <si>
    <t>[0.98, 1, 8]</t>
  </si>
  <si>
    <t>[0.95, 3, 8]</t>
  </si>
  <si>
    <t>[0.95, 2, 8]</t>
  </si>
  <si>
    <t>[0.95, 1, 8]</t>
  </si>
  <si>
    <t>视频编号</t>
  </si>
  <si>
    <t>TapColor_1.mp4</t>
  </si>
  <si>
    <t>TapColor_2.mp4</t>
  </si>
  <si>
    <t>TapColor_3.mp4</t>
  </si>
  <si>
    <t>TapColor_4.mp4</t>
  </si>
  <si>
    <t>TapColorLite_1.mp4</t>
  </si>
  <si>
    <t>TapColorLite_2.mp4</t>
  </si>
  <si>
    <t>TapColorLite_3.mp4</t>
  </si>
  <si>
    <t>TapColorLite_4.mp4</t>
  </si>
  <si>
    <t>TapColorLite_5.mp4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</si>
</sst>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P19" sqref="P19"/>
    </sheetView>
  </sheetViews>
  <sheetFormatPr defaultColWidth="8.88671875" defaultRowHeight="13.8" x14ac:dyDescent="0.25"/>
  <cols>
    <col min="1" max="1" width="8.88671875" style="2"/>
    <col min="2" max="3" width="29" style="2" customWidth="1"/>
    <col min="4" max="4" width="14.21875" style="2" customWidth="1"/>
    <col min="5" max="5" width="15.77734375" style="2" customWidth="1"/>
    <col min="6" max="6" width="1.5546875" style="2" customWidth="1"/>
    <col min="7" max="7" width="13.77734375" style="2" customWidth="1"/>
    <col min="8" max="8" width="15.44140625" style="2" customWidth="1"/>
    <col min="9" max="9" width="1.5546875" style="2" customWidth="1"/>
    <col min="10" max="11" width="8.88671875" style="2"/>
    <col min="12" max="12" width="1.5546875" style="2" customWidth="1"/>
    <col min="13" max="14" width="8.88671875" style="2"/>
    <col min="15" max="15" width="1.5546875" style="2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 x14ac:dyDescent="0.25">
      <c r="A2" s="2">
        <v>1</v>
      </c>
      <c r="B2" s="2" t="s">
        <v>14</v>
      </c>
      <c r="D2" s="2">
        <v>1.016</v>
      </c>
      <c r="E2" s="2">
        <v>10.933</v>
      </c>
      <c r="G2" s="2">
        <v>1.1915222222222199</v>
      </c>
      <c r="H2" s="2">
        <v>11.090033333333301</v>
      </c>
      <c r="J2" s="2">
        <f>D2-G2</f>
        <v>-0.17552222222221991</v>
      </c>
      <c r="K2" s="2">
        <f>E2-H2</f>
        <v>-0.15703333333330072</v>
      </c>
      <c r="M2" s="2">
        <f>(H2-G2)*1000</f>
        <v>9898.51111111108</v>
      </c>
      <c r="N2" s="2">
        <f>(E2-D2)*1000</f>
        <v>9917</v>
      </c>
      <c r="P2" s="2">
        <f>M2-N2</f>
        <v>-18.488888888919973</v>
      </c>
      <c r="Q2" s="5">
        <f>P2/M2</f>
        <v>-1.8678454447726177E-3</v>
      </c>
    </row>
    <row r="3" spans="1:17" x14ac:dyDescent="0.25">
      <c r="A3" s="2">
        <v>2</v>
      </c>
      <c r="B3" s="2" t="s">
        <v>15</v>
      </c>
      <c r="D3" s="2">
        <v>1.016</v>
      </c>
      <c r="E3" s="2">
        <v>10.933</v>
      </c>
      <c r="G3" s="2">
        <v>1.1915222222222199</v>
      </c>
      <c r="H3" s="2">
        <v>11.2924333333333</v>
      </c>
      <c r="J3" s="2">
        <f t="shared" ref="J3:J17" si="0">D3-G3</f>
        <v>-0.17552222222221991</v>
      </c>
      <c r="K3" s="2">
        <f t="shared" ref="K3:K17" si="1">E3-H3</f>
        <v>-0.35943333333329974</v>
      </c>
      <c r="M3" s="2">
        <f t="shared" ref="M3:M17" si="2">(H3-G3)*1000</f>
        <v>10100.91111111108</v>
      </c>
      <c r="N3" s="2">
        <f t="shared" ref="N3:N17" si="3">(E3-D3)*1000</f>
        <v>9917</v>
      </c>
      <c r="P3" s="2">
        <f t="shared" ref="P3:P17" si="4">M3-N3</f>
        <v>183.91111111107966</v>
      </c>
      <c r="Q3" s="5">
        <f t="shared" ref="Q3:Q17" si="5">P3/M3</f>
        <v>1.820737843230558E-2</v>
      </c>
    </row>
    <row r="4" spans="1:17" x14ac:dyDescent="0.25">
      <c r="A4" s="2">
        <v>3</v>
      </c>
      <c r="B4" s="2" t="s">
        <v>16</v>
      </c>
      <c r="D4" s="2">
        <v>1.016</v>
      </c>
      <c r="E4" s="2">
        <v>10.933</v>
      </c>
      <c r="G4" s="2">
        <v>1.1915222222222199</v>
      </c>
      <c r="H4" s="2">
        <v>11.2707555555555</v>
      </c>
      <c r="J4" s="2">
        <f t="shared" si="0"/>
        <v>-0.17552222222221991</v>
      </c>
      <c r="K4" s="2">
        <f t="shared" si="1"/>
        <v>-0.33775555555549985</v>
      </c>
      <c r="M4" s="2">
        <f t="shared" si="2"/>
        <v>10079.233333333279</v>
      </c>
      <c r="N4" s="2">
        <f t="shared" si="3"/>
        <v>9917</v>
      </c>
      <c r="P4" s="2">
        <f t="shared" si="4"/>
        <v>162.23333333327901</v>
      </c>
      <c r="Q4" s="5">
        <f t="shared" si="5"/>
        <v>1.6095800937235293E-2</v>
      </c>
    </row>
    <row r="5" spans="1:17" x14ac:dyDescent="0.25">
      <c r="A5" s="2">
        <v>4</v>
      </c>
      <c r="Q5" s="5"/>
    </row>
    <row r="6" spans="1:17" x14ac:dyDescent="0.25">
      <c r="A6" s="2">
        <v>5</v>
      </c>
      <c r="B6" s="2" t="s">
        <v>17</v>
      </c>
      <c r="D6" s="2">
        <v>1.016</v>
      </c>
      <c r="E6" s="2">
        <v>10.933</v>
      </c>
      <c r="J6" s="2">
        <f t="shared" si="0"/>
        <v>1.016</v>
      </c>
      <c r="K6" s="2">
        <f t="shared" si="1"/>
        <v>10.933</v>
      </c>
      <c r="M6" s="2">
        <f t="shared" si="2"/>
        <v>0</v>
      </c>
      <c r="N6" s="2">
        <f t="shared" si="3"/>
        <v>9917</v>
      </c>
      <c r="P6" s="2">
        <f t="shared" si="4"/>
        <v>-9917</v>
      </c>
      <c r="Q6" s="5" t="e">
        <f t="shared" si="5"/>
        <v>#DIV/0!</v>
      </c>
    </row>
    <row r="7" spans="1:17" x14ac:dyDescent="0.25">
      <c r="A7" s="2">
        <v>6</v>
      </c>
      <c r="B7" s="2" t="s">
        <v>18</v>
      </c>
      <c r="D7" s="2">
        <v>1.016</v>
      </c>
      <c r="E7" s="2">
        <v>10.933</v>
      </c>
      <c r="J7" s="2">
        <f t="shared" si="0"/>
        <v>1.016</v>
      </c>
      <c r="K7" s="2">
        <f t="shared" si="1"/>
        <v>10.933</v>
      </c>
      <c r="M7" s="2">
        <f t="shared" si="2"/>
        <v>0</v>
      </c>
      <c r="N7" s="2">
        <f t="shared" si="3"/>
        <v>9917</v>
      </c>
      <c r="P7" s="2">
        <f t="shared" si="4"/>
        <v>-9917</v>
      </c>
      <c r="Q7" s="5" t="e">
        <f t="shared" si="5"/>
        <v>#DIV/0!</v>
      </c>
    </row>
    <row r="8" spans="1:17" x14ac:dyDescent="0.25">
      <c r="A8" s="2">
        <v>7</v>
      </c>
      <c r="B8" s="2" t="s">
        <v>19</v>
      </c>
      <c r="D8" s="2">
        <v>1.016</v>
      </c>
      <c r="E8" s="2">
        <v>10.933</v>
      </c>
      <c r="J8" s="2">
        <f t="shared" si="0"/>
        <v>1.016</v>
      </c>
      <c r="K8" s="2">
        <f t="shared" si="1"/>
        <v>10.933</v>
      </c>
      <c r="M8" s="2">
        <f t="shared" si="2"/>
        <v>0</v>
      </c>
      <c r="N8" s="2">
        <f t="shared" si="3"/>
        <v>9917</v>
      </c>
      <c r="P8" s="2">
        <f t="shared" si="4"/>
        <v>-9917</v>
      </c>
      <c r="Q8" s="5" t="e">
        <f t="shared" si="5"/>
        <v>#DIV/0!</v>
      </c>
    </row>
    <row r="9" spans="1:17" x14ac:dyDescent="0.25">
      <c r="A9" s="2">
        <v>8</v>
      </c>
      <c r="Q9" s="5"/>
    </row>
    <row r="10" spans="1:17" x14ac:dyDescent="0.25">
      <c r="A10" s="2">
        <v>9</v>
      </c>
      <c r="B10" s="2" t="s">
        <v>20</v>
      </c>
      <c r="D10" s="2">
        <v>1.016</v>
      </c>
      <c r="E10" s="2">
        <v>10.933</v>
      </c>
      <c r="J10" s="2">
        <f t="shared" si="0"/>
        <v>1.016</v>
      </c>
      <c r="K10" s="2">
        <f t="shared" si="1"/>
        <v>10.933</v>
      </c>
      <c r="M10" s="2">
        <f t="shared" si="2"/>
        <v>0</v>
      </c>
      <c r="N10" s="2">
        <f t="shared" si="3"/>
        <v>9917</v>
      </c>
      <c r="P10" s="2">
        <f t="shared" si="4"/>
        <v>-9917</v>
      </c>
      <c r="Q10" s="5" t="e">
        <f t="shared" si="5"/>
        <v>#DIV/0!</v>
      </c>
    </row>
    <row r="11" spans="1:17" x14ac:dyDescent="0.25">
      <c r="A11" s="2">
        <v>10</v>
      </c>
      <c r="B11" s="2" t="s">
        <v>21</v>
      </c>
      <c r="D11" s="2">
        <v>1.016</v>
      </c>
      <c r="E11" s="2">
        <v>10.933</v>
      </c>
      <c r="J11" s="2">
        <f t="shared" si="0"/>
        <v>1.016</v>
      </c>
      <c r="K11" s="2">
        <f t="shared" si="1"/>
        <v>10.933</v>
      </c>
      <c r="M11" s="2">
        <f t="shared" si="2"/>
        <v>0</v>
      </c>
      <c r="N11" s="2">
        <f t="shared" si="3"/>
        <v>9917</v>
      </c>
      <c r="P11" s="2">
        <f t="shared" si="4"/>
        <v>-9917</v>
      </c>
      <c r="Q11" s="5" t="e">
        <f t="shared" si="5"/>
        <v>#DIV/0!</v>
      </c>
    </row>
    <row r="12" spans="1:17" x14ac:dyDescent="0.25">
      <c r="A12" s="2">
        <v>11</v>
      </c>
      <c r="B12" s="2" t="s">
        <v>22</v>
      </c>
      <c r="D12" s="2">
        <v>1.016</v>
      </c>
      <c r="E12" s="2">
        <v>10.933</v>
      </c>
      <c r="J12" s="2">
        <f t="shared" si="0"/>
        <v>1.016</v>
      </c>
      <c r="K12" s="2">
        <f t="shared" si="1"/>
        <v>10.933</v>
      </c>
      <c r="M12" s="2">
        <f t="shared" si="2"/>
        <v>0</v>
      </c>
      <c r="N12" s="2">
        <f t="shared" si="3"/>
        <v>9917</v>
      </c>
      <c r="P12" s="2">
        <f t="shared" si="4"/>
        <v>-9917</v>
      </c>
      <c r="Q12" s="5" t="e">
        <f t="shared" si="5"/>
        <v>#DIV/0!</v>
      </c>
    </row>
    <row r="13" spans="1:17" x14ac:dyDescent="0.25">
      <c r="A13" s="2">
        <v>12</v>
      </c>
      <c r="Q13" s="5"/>
    </row>
    <row r="14" spans="1:17" x14ac:dyDescent="0.25">
      <c r="A14" s="2">
        <v>13</v>
      </c>
      <c r="B14" s="2" t="s">
        <v>23</v>
      </c>
      <c r="D14" s="2">
        <v>1.016</v>
      </c>
      <c r="E14" s="2">
        <v>10.933</v>
      </c>
      <c r="J14" s="2">
        <f t="shared" si="0"/>
        <v>1.016</v>
      </c>
      <c r="K14" s="2">
        <f t="shared" si="1"/>
        <v>10.933</v>
      </c>
      <c r="M14" s="2">
        <f t="shared" si="2"/>
        <v>0</v>
      </c>
      <c r="N14" s="2">
        <f t="shared" si="3"/>
        <v>9917</v>
      </c>
      <c r="P14" s="2">
        <f t="shared" si="4"/>
        <v>-9917</v>
      </c>
      <c r="Q14" s="5" t="e">
        <f t="shared" si="5"/>
        <v>#DIV/0!</v>
      </c>
    </row>
    <row r="15" spans="1:17" x14ac:dyDescent="0.25">
      <c r="A15" s="2">
        <v>14</v>
      </c>
      <c r="B15" s="2" t="s">
        <v>24</v>
      </c>
      <c r="D15" s="2">
        <v>1.016</v>
      </c>
      <c r="E15" s="2">
        <v>10.933</v>
      </c>
      <c r="J15" s="2">
        <f t="shared" si="0"/>
        <v>1.016</v>
      </c>
      <c r="K15" s="2">
        <f t="shared" si="1"/>
        <v>10.933</v>
      </c>
      <c r="M15" s="2">
        <f t="shared" si="2"/>
        <v>0</v>
      </c>
      <c r="N15" s="2">
        <f t="shared" si="3"/>
        <v>9917</v>
      </c>
      <c r="P15" s="2">
        <f t="shared" si="4"/>
        <v>-9917</v>
      </c>
      <c r="Q15" s="5" t="e">
        <f t="shared" si="5"/>
        <v>#DIV/0!</v>
      </c>
    </row>
    <row r="16" spans="1:17" x14ac:dyDescent="0.25">
      <c r="A16" s="2">
        <v>15</v>
      </c>
      <c r="B16" s="2" t="s">
        <v>25</v>
      </c>
      <c r="D16" s="2">
        <v>1.016</v>
      </c>
      <c r="E16" s="2">
        <v>10.933</v>
      </c>
      <c r="J16" s="2">
        <f t="shared" si="0"/>
        <v>1.016</v>
      </c>
      <c r="K16" s="2">
        <f t="shared" si="1"/>
        <v>10.933</v>
      </c>
      <c r="M16" s="2">
        <f t="shared" si="2"/>
        <v>0</v>
      </c>
      <c r="N16" s="2">
        <f t="shared" si="3"/>
        <v>9917</v>
      </c>
      <c r="P16" s="2">
        <f t="shared" si="4"/>
        <v>-9917</v>
      </c>
      <c r="Q16" s="5" t="e">
        <f t="shared" si="5"/>
        <v>#DIV/0!</v>
      </c>
    </row>
    <row r="17" spans="2:17" x14ac:dyDescent="0.25">
      <c r="B17" s="2" t="s">
        <v>25</v>
      </c>
      <c r="C17" s="2" t="s">
        <v>26</v>
      </c>
      <c r="D17" s="2">
        <v>1.016</v>
      </c>
      <c r="E17" s="2">
        <v>10.933</v>
      </c>
      <c r="J17" s="2">
        <f t="shared" si="0"/>
        <v>1.016</v>
      </c>
      <c r="K17" s="2">
        <f t="shared" si="1"/>
        <v>10.933</v>
      </c>
      <c r="M17" s="2">
        <f t="shared" si="2"/>
        <v>0</v>
      </c>
      <c r="N17" s="2">
        <f t="shared" si="3"/>
        <v>9917</v>
      </c>
      <c r="P17" s="2">
        <f t="shared" si="4"/>
        <v>-9917</v>
      </c>
      <c r="Q17" s="5" t="e">
        <f t="shared" si="5"/>
        <v>#DIV/0!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J2" sqref="J2:Q2"/>
    </sheetView>
  </sheetViews>
  <sheetFormatPr defaultColWidth="8.88671875" defaultRowHeight="13.8" x14ac:dyDescent="0.25"/>
  <cols>
    <col min="1" max="1" width="8.88671875" style="2"/>
    <col min="2" max="2" width="29" style="2" customWidth="1"/>
    <col min="3" max="3" width="13.77734375" style="2" customWidth="1"/>
    <col min="4" max="4" width="14.21875" style="2" customWidth="1"/>
    <col min="5" max="5" width="15.77734375" style="2" customWidth="1"/>
    <col min="6" max="6" width="1.5546875" style="2" customWidth="1"/>
    <col min="7" max="7" width="13.77734375" style="2" customWidth="1"/>
    <col min="8" max="8" width="15.44140625" style="2" customWidth="1"/>
    <col min="9" max="9" width="1.5546875" style="2" customWidth="1"/>
    <col min="10" max="11" width="13.77734375" style="2"/>
    <col min="12" max="12" width="1.5546875" style="2" customWidth="1"/>
    <col min="13" max="13" width="12.6640625" style="2"/>
    <col min="14" max="14" width="8.88671875" style="2"/>
    <col min="15" max="15" width="1.5546875" style="2" customWidth="1"/>
    <col min="16" max="16" width="12.6640625" style="2"/>
    <col min="17" max="17" width="8.88671875" style="2"/>
    <col min="18" max="18" width="10.44140625" style="2" customWidth="1"/>
    <col min="19" max="16384" width="8.88671875" style="2"/>
  </cols>
  <sheetData>
    <row r="1" spans="1:18" s="1" customFormat="1" ht="43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8" x14ac:dyDescent="0.25">
      <c r="A2" s="2">
        <v>1</v>
      </c>
      <c r="B2" s="4" t="s">
        <v>14</v>
      </c>
      <c r="D2" s="2">
        <v>1.2330000000000001</v>
      </c>
      <c r="E2" s="2">
        <v>9.7989999999999995</v>
      </c>
      <c r="G2" s="2">
        <v>1.1915222222222199</v>
      </c>
      <c r="H2" s="2">
        <v>11.090033333333301</v>
      </c>
      <c r="J2" s="2">
        <f t="shared" ref="J2:K4" si="0">D2-G2</f>
        <v>4.1477777777780167E-2</v>
      </c>
      <c r="K2" s="2">
        <f t="shared" si="0"/>
        <v>-1.2910333333333011</v>
      </c>
      <c r="M2" s="2">
        <f>(H2-G2)*1000</f>
        <v>9898.51111111108</v>
      </c>
      <c r="N2" s="2">
        <f>(E2-D2)*1000</f>
        <v>8565.9999999999982</v>
      </c>
      <c r="P2" s="2">
        <f>M2-N2</f>
        <v>1332.5111111110818</v>
      </c>
      <c r="Q2" s="5">
        <f>P2/M2</f>
        <v>0.13461732740950685</v>
      </c>
    </row>
    <row r="3" spans="1:18" x14ac:dyDescent="0.25">
      <c r="A3" s="2">
        <v>2</v>
      </c>
      <c r="B3" s="2" t="s">
        <v>15</v>
      </c>
      <c r="C3" s="2" t="s">
        <v>27</v>
      </c>
      <c r="D3" s="2">
        <v>1.2330000000000001</v>
      </c>
      <c r="E3" s="2">
        <v>9.7989999999999995</v>
      </c>
      <c r="G3" s="2">
        <v>1.1915222222222199</v>
      </c>
      <c r="H3" s="2">
        <v>11.2924333333333</v>
      </c>
      <c r="J3" s="2">
        <f t="shared" si="0"/>
        <v>4.1477777777780167E-2</v>
      </c>
      <c r="K3" s="2">
        <f t="shared" si="0"/>
        <v>-1.4934333333333001</v>
      </c>
      <c r="M3" s="2">
        <f>(H3-G3)*1000</f>
        <v>10100.91111111108</v>
      </c>
      <c r="N3" s="2">
        <f>(E3-D3)*1000</f>
        <v>8565.9999999999982</v>
      </c>
      <c r="P3" s="2">
        <f>M3-N3</f>
        <v>1534.9111111110815</v>
      </c>
      <c r="Q3" s="5">
        <f>P3/M3</f>
        <v>0.15195768918535155</v>
      </c>
    </row>
    <row r="4" spans="1:18" x14ac:dyDescent="0.25">
      <c r="A4" s="2">
        <v>3</v>
      </c>
      <c r="B4" s="2" t="s">
        <v>16</v>
      </c>
      <c r="C4" s="2" t="s">
        <v>27</v>
      </c>
      <c r="D4" s="2">
        <v>1.2330000000000001</v>
      </c>
      <c r="E4" s="2">
        <v>9.7989999999999995</v>
      </c>
      <c r="G4" s="2">
        <v>1.1915222222222199</v>
      </c>
      <c r="H4" s="2">
        <v>11.2707555555555</v>
      </c>
      <c r="J4" s="2">
        <f t="shared" si="0"/>
        <v>4.1477777777780167E-2</v>
      </c>
      <c r="K4" s="2">
        <f t="shared" si="0"/>
        <v>-1.4717555555555002</v>
      </c>
      <c r="M4" s="2">
        <f>(H4-G4)*1000</f>
        <v>10079.233333333279</v>
      </c>
      <c r="N4" s="2">
        <f>(E4-D4)*1000</f>
        <v>8565.9999999999982</v>
      </c>
      <c r="P4" s="2">
        <f>M4-N4</f>
        <v>1513.2333333332808</v>
      </c>
      <c r="Q4" s="5">
        <f>P4/M4</f>
        <v>0.15013377340207315</v>
      </c>
    </row>
    <row r="5" spans="1:18" x14ac:dyDescent="0.25">
      <c r="A5" s="2">
        <v>4</v>
      </c>
      <c r="Q5" s="5"/>
    </row>
    <row r="6" spans="1:18" x14ac:dyDescent="0.25">
      <c r="A6" s="2">
        <v>5</v>
      </c>
      <c r="B6" s="2" t="s">
        <v>17</v>
      </c>
      <c r="C6" s="2" t="s">
        <v>26</v>
      </c>
      <c r="D6" s="2">
        <v>1.2330000000000001</v>
      </c>
      <c r="E6" s="2">
        <v>9.7989999999999995</v>
      </c>
      <c r="G6" s="2">
        <v>1.6566333333333301</v>
      </c>
      <c r="H6" s="2">
        <v>10.1016333333333</v>
      </c>
      <c r="J6" s="2">
        <f t="shared" ref="J6:K10" si="1">D6-G6</f>
        <v>-0.42363333333332998</v>
      </c>
      <c r="K6" s="2">
        <f t="shared" si="1"/>
        <v>-0.30263333333330067</v>
      </c>
      <c r="M6" s="2">
        <f t="shared" ref="M6:M11" si="2">(H6-G6)*1000</f>
        <v>8444.9999999999709</v>
      </c>
      <c r="N6" s="2">
        <f t="shared" ref="N6:N11" si="3">(E6-D6)*1000</f>
        <v>8565.9999999999982</v>
      </c>
      <c r="P6" s="2">
        <f t="shared" ref="P6:P11" si="4">M6-N6</f>
        <v>-121.00000000002728</v>
      </c>
      <c r="Q6" s="5">
        <f t="shared" ref="Q6:Q11" si="5">P6/M6</f>
        <v>-1.4328004736533772E-2</v>
      </c>
    </row>
    <row r="7" spans="1:18" x14ac:dyDescent="0.25">
      <c r="A7" s="2">
        <v>6</v>
      </c>
      <c r="B7" s="2" t="s">
        <v>17</v>
      </c>
      <c r="C7" s="2" t="s">
        <v>27</v>
      </c>
      <c r="D7" s="2">
        <v>1.2330000000000001</v>
      </c>
      <c r="E7" s="2">
        <v>9.7989999999999995</v>
      </c>
      <c r="G7" s="2">
        <v>1.3926333333333301</v>
      </c>
      <c r="H7" s="2">
        <v>10.183633333333299</v>
      </c>
      <c r="J7" s="2">
        <f t="shared" si="1"/>
        <v>-0.15963333333332996</v>
      </c>
      <c r="K7" s="2">
        <f t="shared" si="1"/>
        <v>-0.38463333333329963</v>
      </c>
      <c r="M7" s="2">
        <f t="shared" si="2"/>
        <v>8790.9999999999691</v>
      </c>
      <c r="N7" s="2">
        <f t="shared" si="3"/>
        <v>8565.9999999999982</v>
      </c>
      <c r="P7" s="2">
        <f t="shared" si="4"/>
        <v>224.9999999999709</v>
      </c>
      <c r="Q7" s="5">
        <f t="shared" si="5"/>
        <v>2.5594357865996096E-2</v>
      </c>
    </row>
    <row r="8" spans="1:18" x14ac:dyDescent="0.25">
      <c r="A8" s="2">
        <v>7</v>
      </c>
      <c r="B8" s="2" t="s">
        <v>18</v>
      </c>
      <c r="C8" s="2" t="s">
        <v>26</v>
      </c>
      <c r="D8" s="2">
        <v>1.2330000000000001</v>
      </c>
      <c r="E8" s="2">
        <v>9.7989999999999995</v>
      </c>
      <c r="G8" s="2">
        <v>1.6566333333333301</v>
      </c>
      <c r="H8" s="2">
        <v>10.1016333333333</v>
      </c>
      <c r="J8" s="2">
        <f t="shared" si="1"/>
        <v>-0.42363333333332998</v>
      </c>
      <c r="K8" s="2">
        <f t="shared" si="1"/>
        <v>-0.30263333333330067</v>
      </c>
      <c r="M8" s="2">
        <f t="shared" si="2"/>
        <v>8444.9999999999709</v>
      </c>
      <c r="N8" s="2">
        <f t="shared" si="3"/>
        <v>8565.9999999999982</v>
      </c>
      <c r="P8" s="2">
        <f t="shared" si="4"/>
        <v>-121.00000000002728</v>
      </c>
      <c r="Q8" s="5">
        <f t="shared" si="5"/>
        <v>-1.4328004736533772E-2</v>
      </c>
    </row>
    <row r="9" spans="1:18" x14ac:dyDescent="0.25">
      <c r="A9" s="2">
        <v>8</v>
      </c>
      <c r="B9" s="2" t="s">
        <v>18</v>
      </c>
      <c r="C9" s="2" t="s">
        <v>27</v>
      </c>
      <c r="D9" s="2">
        <v>1.2330000000000001</v>
      </c>
      <c r="E9" s="2">
        <v>9.7989999999999995</v>
      </c>
      <c r="G9" s="2">
        <v>1.3926333333333301</v>
      </c>
      <c r="H9" s="2">
        <v>10.183633333333299</v>
      </c>
      <c r="J9" s="2">
        <f t="shared" si="1"/>
        <v>-0.15963333333332996</v>
      </c>
      <c r="K9" s="2">
        <f t="shared" si="1"/>
        <v>-0.38463333333329963</v>
      </c>
      <c r="M9" s="2">
        <f t="shared" si="2"/>
        <v>8790.9999999999691</v>
      </c>
      <c r="N9" s="2">
        <f t="shared" si="3"/>
        <v>8565.9999999999982</v>
      </c>
      <c r="P9" s="2">
        <f t="shared" si="4"/>
        <v>224.9999999999709</v>
      </c>
      <c r="Q9" s="5">
        <f t="shared" si="5"/>
        <v>2.5594357865996096E-2</v>
      </c>
    </row>
    <row r="10" spans="1:18" x14ac:dyDescent="0.25">
      <c r="A10" s="2">
        <v>9</v>
      </c>
      <c r="B10" s="2" t="s">
        <v>19</v>
      </c>
      <c r="C10" s="2" t="s">
        <v>26</v>
      </c>
      <c r="D10" s="2">
        <v>1.2330000000000001</v>
      </c>
      <c r="E10" s="2">
        <v>9.7989999999999995</v>
      </c>
      <c r="G10" s="2">
        <v>1.6566333333333301</v>
      </c>
      <c r="H10" s="2">
        <v>10.1016333333333</v>
      </c>
      <c r="J10" s="2">
        <f t="shared" si="1"/>
        <v>-0.42363333333332998</v>
      </c>
      <c r="K10" s="2">
        <f t="shared" si="1"/>
        <v>-0.30263333333330067</v>
      </c>
      <c r="M10" s="2">
        <f t="shared" si="2"/>
        <v>8444.9999999999709</v>
      </c>
      <c r="N10" s="2">
        <f t="shared" si="3"/>
        <v>8565.9999999999982</v>
      </c>
      <c r="P10" s="2">
        <f t="shared" si="4"/>
        <v>-121.00000000002728</v>
      </c>
      <c r="Q10" s="5">
        <f t="shared" si="5"/>
        <v>-1.4328004736533772E-2</v>
      </c>
    </row>
    <row r="11" spans="1:18" x14ac:dyDescent="0.25">
      <c r="A11" s="2">
        <v>10</v>
      </c>
      <c r="B11" s="2" t="s">
        <v>19</v>
      </c>
      <c r="C11" s="2" t="s">
        <v>27</v>
      </c>
      <c r="D11" s="2">
        <v>1.2330000000000001</v>
      </c>
      <c r="E11" s="2">
        <v>9.7989999999999995</v>
      </c>
      <c r="G11" s="2">
        <v>1.3926333333333301</v>
      </c>
      <c r="H11" s="2">
        <v>10.183633333333299</v>
      </c>
      <c r="J11" s="2">
        <f t="shared" ref="J11:K17" si="6">D11-G11</f>
        <v>-0.15963333333332996</v>
      </c>
      <c r="K11" s="2">
        <f t="shared" si="6"/>
        <v>-0.38463333333329963</v>
      </c>
      <c r="M11" s="2">
        <f t="shared" si="2"/>
        <v>8790.9999999999691</v>
      </c>
      <c r="N11" s="2">
        <f t="shared" si="3"/>
        <v>8565.9999999999982</v>
      </c>
      <c r="P11" s="2">
        <f t="shared" si="4"/>
        <v>224.9999999999709</v>
      </c>
      <c r="Q11" s="5">
        <f t="shared" si="5"/>
        <v>2.5594357865996096E-2</v>
      </c>
    </row>
    <row r="12" spans="1:18" x14ac:dyDescent="0.25">
      <c r="A12" s="2">
        <v>11</v>
      </c>
      <c r="Q12" s="5"/>
    </row>
    <row r="13" spans="1:18" x14ac:dyDescent="0.25">
      <c r="A13" s="2">
        <v>12</v>
      </c>
      <c r="B13" s="2" t="s">
        <v>20</v>
      </c>
      <c r="C13" s="2" t="s">
        <v>26</v>
      </c>
      <c r="D13" s="2">
        <v>1.2330000000000001</v>
      </c>
      <c r="E13" s="2">
        <v>9.7989999999999995</v>
      </c>
      <c r="G13" s="2">
        <v>1.6566333333333301</v>
      </c>
      <c r="H13" s="2">
        <v>10.1016333333333</v>
      </c>
      <c r="J13" s="2">
        <f t="shared" si="6"/>
        <v>-0.42363333333332998</v>
      </c>
      <c r="K13" s="2">
        <f t="shared" si="6"/>
        <v>-0.30263333333330067</v>
      </c>
      <c r="M13" s="2">
        <f t="shared" ref="M13:M14" si="7">(H13-G13)*1000</f>
        <v>8444.9999999999709</v>
      </c>
      <c r="N13" s="2">
        <f t="shared" ref="N13:N14" si="8">(E13-D13)*1000</f>
        <v>8565.9999999999982</v>
      </c>
      <c r="P13" s="2">
        <f t="shared" ref="P13:P14" si="9">M13-N13</f>
        <v>-121.00000000002728</v>
      </c>
      <c r="Q13" s="5">
        <f t="shared" ref="Q13:Q14" si="10">P13/M13</f>
        <v>-1.4328004736533772E-2</v>
      </c>
    </row>
    <row r="14" spans="1:18" x14ac:dyDescent="0.25">
      <c r="A14" s="2">
        <v>13</v>
      </c>
      <c r="B14" s="2" t="s">
        <v>20</v>
      </c>
      <c r="C14" s="2" t="s">
        <v>27</v>
      </c>
      <c r="D14" s="2">
        <v>1.2330000000000001</v>
      </c>
      <c r="E14" s="2">
        <v>9.7989999999999995</v>
      </c>
      <c r="G14" s="2">
        <v>1.3926333333333301</v>
      </c>
      <c r="H14" s="2">
        <v>10.183633333333299</v>
      </c>
      <c r="J14" s="2">
        <f t="shared" si="6"/>
        <v>-0.15963333333332996</v>
      </c>
      <c r="K14" s="2">
        <f t="shared" si="6"/>
        <v>-0.38463333333329963</v>
      </c>
      <c r="M14" s="2">
        <f t="shared" si="7"/>
        <v>8790.9999999999691</v>
      </c>
      <c r="N14" s="2">
        <f t="shared" si="8"/>
        <v>8565.9999999999982</v>
      </c>
      <c r="P14" s="2">
        <f t="shared" si="9"/>
        <v>224.9999999999709</v>
      </c>
      <c r="Q14" s="5">
        <f t="shared" si="10"/>
        <v>2.5594357865996096E-2</v>
      </c>
    </row>
    <row r="15" spans="1:18" x14ac:dyDescent="0.25">
      <c r="A15" s="2">
        <v>14</v>
      </c>
      <c r="B15" s="2" t="s">
        <v>21</v>
      </c>
      <c r="C15" s="2" t="s">
        <v>26</v>
      </c>
      <c r="D15" s="2">
        <v>1.2330000000000001</v>
      </c>
      <c r="E15" s="2">
        <v>9.7989999999999995</v>
      </c>
      <c r="G15" s="2">
        <v>1.6566333333333301</v>
      </c>
      <c r="H15" s="2">
        <v>10.1016333333333</v>
      </c>
      <c r="J15" s="2">
        <f t="shared" ref="J15" si="11">D15-G15</f>
        <v>-0.42363333333332998</v>
      </c>
      <c r="K15" s="2">
        <f t="shared" ref="K15" si="12">E15-H15</f>
        <v>-0.30263333333330067</v>
      </c>
      <c r="M15" s="2">
        <f t="shared" ref="M15:M18" si="13">(H15-G15)*1000</f>
        <v>8444.9999999999709</v>
      </c>
      <c r="N15" s="2">
        <f t="shared" ref="N15:N18" si="14">(E15-D15)*1000</f>
        <v>8565.9999999999982</v>
      </c>
      <c r="P15" s="2">
        <f t="shared" ref="P15:P18" si="15">M15-N15</f>
        <v>-121.00000000002728</v>
      </c>
      <c r="Q15" s="5">
        <f t="shared" ref="Q15:Q18" si="16">P15/M15</f>
        <v>-1.4328004736533772E-2</v>
      </c>
    </row>
    <row r="16" spans="1:18" s="4" customFormat="1" x14ac:dyDescent="0.25">
      <c r="A16" s="4">
        <v>15</v>
      </c>
      <c r="B16" s="4" t="s">
        <v>21</v>
      </c>
      <c r="C16" s="4" t="s">
        <v>27</v>
      </c>
      <c r="D16" s="4">
        <v>1.2330000000000001</v>
      </c>
      <c r="E16" s="4">
        <v>9.7989999999999995</v>
      </c>
      <c r="G16" s="4">
        <v>1.3926333333333301</v>
      </c>
      <c r="H16" s="4">
        <v>10.183633333333299</v>
      </c>
      <c r="J16" s="4">
        <f t="shared" si="6"/>
        <v>-0.15963333333332996</v>
      </c>
      <c r="K16" s="4">
        <f t="shared" si="6"/>
        <v>-0.38463333333329963</v>
      </c>
      <c r="M16" s="4">
        <f t="shared" si="13"/>
        <v>8790.9999999999691</v>
      </c>
      <c r="N16" s="4">
        <f t="shared" si="14"/>
        <v>8565.9999999999982</v>
      </c>
      <c r="P16" s="4">
        <f t="shared" si="15"/>
        <v>224.9999999999709</v>
      </c>
      <c r="Q16" s="6">
        <f t="shared" si="16"/>
        <v>2.5594357865996096E-2</v>
      </c>
      <c r="R16" s="4" t="s">
        <v>28</v>
      </c>
    </row>
    <row r="17" spans="1:17" x14ac:dyDescent="0.25">
      <c r="A17" s="2">
        <v>16</v>
      </c>
      <c r="B17" s="2" t="s">
        <v>22</v>
      </c>
      <c r="C17" s="2" t="s">
        <v>27</v>
      </c>
      <c r="D17" s="2">
        <v>1.2330000000000001</v>
      </c>
      <c r="E17" s="2">
        <v>9.7989999999999995</v>
      </c>
      <c r="G17" s="2">
        <v>1.3926333333333301</v>
      </c>
      <c r="H17" s="2">
        <v>10.183633333333299</v>
      </c>
      <c r="J17" s="2">
        <f t="shared" si="6"/>
        <v>-0.15963333333332996</v>
      </c>
      <c r="K17" s="2">
        <f t="shared" si="6"/>
        <v>-0.38463333333329963</v>
      </c>
      <c r="M17" s="2">
        <f t="shared" si="13"/>
        <v>8790.9999999999691</v>
      </c>
      <c r="N17" s="2">
        <f t="shared" si="14"/>
        <v>8565.9999999999982</v>
      </c>
      <c r="P17" s="2">
        <f t="shared" si="15"/>
        <v>224.9999999999709</v>
      </c>
      <c r="Q17" s="5">
        <f t="shared" si="16"/>
        <v>2.5594357865996096E-2</v>
      </c>
    </row>
    <row r="18" spans="1:17" x14ac:dyDescent="0.25">
      <c r="A18" s="2">
        <v>17</v>
      </c>
      <c r="B18" s="2" t="s">
        <v>22</v>
      </c>
      <c r="C18" s="2" t="s">
        <v>26</v>
      </c>
      <c r="D18" s="2">
        <v>1.2330000000000001</v>
      </c>
      <c r="E18" s="2">
        <v>9.7989999999999995</v>
      </c>
      <c r="G18" s="2">
        <v>1.6566333333333301</v>
      </c>
      <c r="H18" s="2">
        <v>10.1016333333333</v>
      </c>
      <c r="J18" s="2">
        <f>D18-G18</f>
        <v>-0.42363333333332998</v>
      </c>
      <c r="K18" s="2">
        <f>E18-H18</f>
        <v>-0.30263333333330067</v>
      </c>
      <c r="M18" s="2">
        <f t="shared" si="13"/>
        <v>8444.9999999999709</v>
      </c>
      <c r="N18" s="2">
        <f t="shared" si="14"/>
        <v>8565.9999999999982</v>
      </c>
      <c r="P18" s="2">
        <f t="shared" si="15"/>
        <v>-121.00000000002728</v>
      </c>
      <c r="Q18" s="5">
        <f t="shared" si="16"/>
        <v>-1.4328004736533772E-2</v>
      </c>
    </row>
    <row r="19" spans="1:17" x14ac:dyDescent="0.25">
      <c r="A19" s="2">
        <v>18</v>
      </c>
      <c r="Q19" s="5"/>
    </row>
    <row r="20" spans="1:17" x14ac:dyDescent="0.25">
      <c r="A20" s="2">
        <v>19</v>
      </c>
      <c r="B20" s="2" t="s">
        <v>23</v>
      </c>
      <c r="C20" s="2" t="s">
        <v>27</v>
      </c>
      <c r="D20" s="2">
        <v>1.2330000000000001</v>
      </c>
      <c r="E20" s="2">
        <v>9.7989999999999995</v>
      </c>
      <c r="G20" s="2">
        <v>1.3926333333333301</v>
      </c>
      <c r="H20" s="2">
        <v>10.183633333333299</v>
      </c>
      <c r="J20" s="2">
        <f t="shared" ref="J20:J25" si="17">D20-G20</f>
        <v>-0.15963333333332996</v>
      </c>
      <c r="K20" s="2">
        <f t="shared" ref="K20:K25" si="18">E20-H20</f>
        <v>-0.38463333333329963</v>
      </c>
      <c r="M20" s="2">
        <f t="shared" ref="M20:M25" si="19">(H20-G20)*1000</f>
        <v>8790.9999999999691</v>
      </c>
      <c r="N20" s="2">
        <f t="shared" ref="N20:N25" si="20">(E20-D20)*1000</f>
        <v>8565.9999999999982</v>
      </c>
      <c r="P20" s="2">
        <f t="shared" ref="P20:P25" si="21">M20-N20</f>
        <v>224.9999999999709</v>
      </c>
      <c r="Q20" s="5">
        <f t="shared" ref="Q20:Q25" si="22">P20/M20</f>
        <v>2.5594357865996096E-2</v>
      </c>
    </row>
    <row r="21" spans="1:17" x14ac:dyDescent="0.25">
      <c r="A21" s="2">
        <v>20</v>
      </c>
      <c r="B21" s="2" t="s">
        <v>23</v>
      </c>
      <c r="C21" s="2" t="s">
        <v>26</v>
      </c>
      <c r="D21" s="2">
        <v>1.2330000000000001</v>
      </c>
      <c r="E21" s="2">
        <v>9.7989999999999995</v>
      </c>
      <c r="G21" s="2">
        <v>1.6566333333333301</v>
      </c>
      <c r="H21" s="2">
        <v>10.1016333333333</v>
      </c>
      <c r="J21" s="2">
        <f t="shared" si="17"/>
        <v>-0.42363333333332998</v>
      </c>
      <c r="K21" s="2">
        <f t="shared" si="18"/>
        <v>-0.30263333333330067</v>
      </c>
      <c r="M21" s="2">
        <f t="shared" si="19"/>
        <v>8444.9999999999709</v>
      </c>
      <c r="N21" s="2">
        <f t="shared" si="20"/>
        <v>8565.9999999999982</v>
      </c>
      <c r="P21" s="2">
        <f t="shared" si="21"/>
        <v>-121.00000000002728</v>
      </c>
      <c r="Q21" s="5">
        <f t="shared" si="22"/>
        <v>-1.4328004736533772E-2</v>
      </c>
    </row>
    <row r="22" spans="1:17" x14ac:dyDescent="0.25">
      <c r="A22" s="2">
        <v>21</v>
      </c>
      <c r="B22" s="2" t="s">
        <v>24</v>
      </c>
      <c r="C22" s="2" t="s">
        <v>27</v>
      </c>
      <c r="D22" s="2">
        <v>1.2330000000000001</v>
      </c>
      <c r="E22" s="2">
        <v>9.7989999999999995</v>
      </c>
      <c r="G22" s="2">
        <v>1.3926333333333301</v>
      </c>
      <c r="H22" s="2">
        <v>10.183633333333299</v>
      </c>
      <c r="J22" s="2">
        <f t="shared" si="17"/>
        <v>-0.15963333333332996</v>
      </c>
      <c r="K22" s="2">
        <f t="shared" si="18"/>
        <v>-0.38463333333329963</v>
      </c>
      <c r="M22" s="2">
        <f t="shared" si="19"/>
        <v>8790.9999999999691</v>
      </c>
      <c r="N22" s="2">
        <f t="shared" si="20"/>
        <v>8565.9999999999982</v>
      </c>
      <c r="P22" s="2">
        <f t="shared" si="21"/>
        <v>224.9999999999709</v>
      </c>
      <c r="Q22" s="5">
        <f t="shared" si="22"/>
        <v>2.5594357865996096E-2</v>
      </c>
    </row>
    <row r="23" spans="1:17" x14ac:dyDescent="0.25">
      <c r="A23" s="2">
        <v>22</v>
      </c>
      <c r="B23" s="2" t="s">
        <v>24</v>
      </c>
      <c r="C23" s="2" t="s">
        <v>26</v>
      </c>
      <c r="D23" s="2">
        <v>1.2330000000000001</v>
      </c>
      <c r="E23" s="2">
        <v>9.7989999999999995</v>
      </c>
      <c r="G23" s="2">
        <v>1.6566333333333301</v>
      </c>
      <c r="H23" s="2">
        <v>10.1016333333333</v>
      </c>
      <c r="J23" s="2">
        <f t="shared" si="17"/>
        <v>-0.42363333333332998</v>
      </c>
      <c r="K23" s="2">
        <f t="shared" si="18"/>
        <v>-0.30263333333330067</v>
      </c>
      <c r="M23" s="2">
        <f t="shared" si="19"/>
        <v>8444.9999999999709</v>
      </c>
      <c r="N23" s="2">
        <f t="shared" si="20"/>
        <v>8565.9999999999982</v>
      </c>
      <c r="P23" s="2">
        <f t="shared" si="21"/>
        <v>-121.00000000002728</v>
      </c>
      <c r="Q23" s="5">
        <f t="shared" si="22"/>
        <v>-1.4328004736533772E-2</v>
      </c>
    </row>
    <row r="24" spans="1:17" x14ac:dyDescent="0.25">
      <c r="A24" s="2">
        <v>23</v>
      </c>
      <c r="B24" s="2" t="s">
        <v>25</v>
      </c>
      <c r="C24" s="2" t="s">
        <v>27</v>
      </c>
      <c r="D24" s="2">
        <v>1.2330000000000001</v>
      </c>
      <c r="E24" s="2">
        <v>9.7989999999999995</v>
      </c>
      <c r="G24" s="2">
        <v>1.3926333333333301</v>
      </c>
      <c r="H24" s="2">
        <v>10.183633333333299</v>
      </c>
      <c r="J24" s="2">
        <f t="shared" si="17"/>
        <v>-0.15963333333332996</v>
      </c>
      <c r="K24" s="2">
        <f t="shared" si="18"/>
        <v>-0.38463333333329963</v>
      </c>
      <c r="M24" s="2">
        <f t="shared" si="19"/>
        <v>8790.9999999999691</v>
      </c>
      <c r="N24" s="2">
        <f t="shared" si="20"/>
        <v>8565.9999999999982</v>
      </c>
      <c r="P24" s="2">
        <f t="shared" si="21"/>
        <v>224.9999999999709</v>
      </c>
      <c r="Q24" s="5">
        <f t="shared" si="22"/>
        <v>2.5594357865996096E-2</v>
      </c>
    </row>
    <row r="25" spans="1:17" x14ac:dyDescent="0.25">
      <c r="A25" s="2">
        <v>24</v>
      </c>
      <c r="B25" s="2" t="s">
        <v>25</v>
      </c>
      <c r="C25" s="2" t="s">
        <v>26</v>
      </c>
      <c r="D25" s="2">
        <v>1.2330000000000001</v>
      </c>
      <c r="E25" s="2">
        <v>9.7989999999999995</v>
      </c>
      <c r="G25" s="2">
        <v>1.6566333333333301</v>
      </c>
      <c r="H25" s="2">
        <v>10.1016333333333</v>
      </c>
      <c r="J25" s="2">
        <f t="shared" si="17"/>
        <v>-0.42363333333332998</v>
      </c>
      <c r="K25" s="2">
        <f t="shared" si="18"/>
        <v>-0.30263333333330067</v>
      </c>
      <c r="M25" s="2">
        <f t="shared" si="19"/>
        <v>8444.9999999999709</v>
      </c>
      <c r="N25" s="2">
        <f t="shared" si="20"/>
        <v>8565.9999999999982</v>
      </c>
      <c r="P25" s="2">
        <f t="shared" si="21"/>
        <v>-121.00000000002728</v>
      </c>
      <c r="Q25" s="5">
        <f t="shared" si="22"/>
        <v>-1.4328004736533772E-2</v>
      </c>
    </row>
    <row r="26" spans="1:17" x14ac:dyDescent="0.25">
      <c r="J26" s="2">
        <f t="shared" ref="J26:J37" si="23">D26-G26</f>
        <v>0</v>
      </c>
      <c r="K26" s="2">
        <f t="shared" ref="K26:K37" si="24">E26-H26</f>
        <v>0</v>
      </c>
      <c r="M26" s="2">
        <f t="shared" ref="M26:M37" si="25">(H26-G26)*1000</f>
        <v>0</v>
      </c>
      <c r="N26" s="2">
        <f t="shared" ref="N26:N37" si="26">(E26-D26)*1000</f>
        <v>0</v>
      </c>
      <c r="P26" s="2">
        <f t="shared" ref="P26:P37" si="27">M26-N26</f>
        <v>0</v>
      </c>
      <c r="Q26" s="5" t="e">
        <f t="shared" ref="Q26:Q37" si="28">P26/M26</f>
        <v>#DIV/0!</v>
      </c>
    </row>
    <row r="27" spans="1:17" x14ac:dyDescent="0.25">
      <c r="B27" s="2" t="s">
        <v>29</v>
      </c>
      <c r="C27" s="2" t="s">
        <v>26</v>
      </c>
      <c r="D27" s="2">
        <v>1.2330000000000001</v>
      </c>
      <c r="E27" s="2">
        <v>9.7989999999999995</v>
      </c>
      <c r="G27" s="2">
        <v>1.3926333333333301</v>
      </c>
      <c r="H27" s="2">
        <v>10.183633333333299</v>
      </c>
      <c r="J27" s="2">
        <f t="shared" si="23"/>
        <v>-0.15963333333332996</v>
      </c>
      <c r="K27" s="2">
        <f t="shared" si="24"/>
        <v>-0.38463333333329963</v>
      </c>
      <c r="M27" s="2">
        <f t="shared" si="25"/>
        <v>8790.9999999999691</v>
      </c>
      <c r="N27" s="2">
        <f t="shared" si="26"/>
        <v>8565.9999999999982</v>
      </c>
      <c r="P27" s="2">
        <f t="shared" si="27"/>
        <v>224.9999999999709</v>
      </c>
      <c r="Q27" s="5">
        <f t="shared" si="28"/>
        <v>2.5594357865996096E-2</v>
      </c>
    </row>
    <row r="28" spans="1:17" x14ac:dyDescent="0.25">
      <c r="B28" s="2" t="s">
        <v>30</v>
      </c>
      <c r="C28" s="2" t="s">
        <v>26</v>
      </c>
      <c r="D28" s="2">
        <v>1.2330000000000001</v>
      </c>
      <c r="E28" s="2">
        <v>9.7989999999999995</v>
      </c>
      <c r="G28" s="2">
        <v>1.3926333333333301</v>
      </c>
      <c r="H28" s="2">
        <v>10.183633333333299</v>
      </c>
      <c r="J28" s="2">
        <f t="shared" si="23"/>
        <v>-0.15963333333332996</v>
      </c>
      <c r="K28" s="2">
        <f t="shared" si="24"/>
        <v>-0.38463333333329963</v>
      </c>
      <c r="M28" s="2">
        <f t="shared" si="25"/>
        <v>8790.9999999999691</v>
      </c>
      <c r="N28" s="2">
        <f t="shared" si="26"/>
        <v>8565.9999999999982</v>
      </c>
      <c r="P28" s="2">
        <f t="shared" si="27"/>
        <v>224.9999999999709</v>
      </c>
      <c r="Q28" s="5">
        <f t="shared" si="28"/>
        <v>2.5594357865996096E-2</v>
      </c>
    </row>
    <row r="29" spans="1:17" x14ac:dyDescent="0.25">
      <c r="B29" s="2" t="s">
        <v>31</v>
      </c>
      <c r="C29" s="2" t="s">
        <v>26</v>
      </c>
      <c r="D29" s="2">
        <v>1.2330000000000001</v>
      </c>
      <c r="E29" s="2">
        <v>9.7989999999999995</v>
      </c>
      <c r="G29" s="2">
        <v>1.3926333333333301</v>
      </c>
      <c r="H29" s="2">
        <v>10.183633333333299</v>
      </c>
      <c r="J29" s="2">
        <f t="shared" si="23"/>
        <v>-0.15963333333332996</v>
      </c>
      <c r="K29" s="2">
        <f t="shared" si="24"/>
        <v>-0.38463333333329963</v>
      </c>
      <c r="M29" s="2">
        <f t="shared" si="25"/>
        <v>8790.9999999999691</v>
      </c>
      <c r="N29" s="2">
        <f t="shared" si="26"/>
        <v>8565.9999999999982</v>
      </c>
      <c r="P29" s="2">
        <f t="shared" si="27"/>
        <v>224.9999999999709</v>
      </c>
      <c r="Q29" s="5">
        <f t="shared" si="28"/>
        <v>2.5594357865996096E-2</v>
      </c>
    </row>
    <row r="30" spans="1:17" x14ac:dyDescent="0.25">
      <c r="D30" s="2">
        <v>1.2330000000000001</v>
      </c>
      <c r="E30" s="2">
        <v>9.7989999999999995</v>
      </c>
      <c r="J30" s="2">
        <f t="shared" si="23"/>
        <v>1.2330000000000001</v>
      </c>
      <c r="K30" s="2">
        <f t="shared" si="24"/>
        <v>9.7989999999999995</v>
      </c>
      <c r="M30" s="2">
        <f t="shared" si="25"/>
        <v>0</v>
      </c>
      <c r="N30" s="2">
        <f t="shared" si="26"/>
        <v>8565.9999999999982</v>
      </c>
      <c r="P30" s="2">
        <f t="shared" si="27"/>
        <v>-8565.9999999999982</v>
      </c>
      <c r="Q30" s="5" t="e">
        <f t="shared" si="28"/>
        <v>#DIV/0!</v>
      </c>
    </row>
    <row r="31" spans="1:17" x14ac:dyDescent="0.25">
      <c r="B31" s="2" t="s">
        <v>32</v>
      </c>
      <c r="C31" s="2" t="s">
        <v>26</v>
      </c>
      <c r="D31" s="2">
        <v>1.2330000000000001</v>
      </c>
      <c r="E31" s="2">
        <v>9.7989999999999995</v>
      </c>
      <c r="G31" s="2">
        <v>1.3926333333333301</v>
      </c>
      <c r="H31" s="2">
        <v>10.183633333333299</v>
      </c>
      <c r="J31" s="2">
        <f t="shared" si="23"/>
        <v>-0.15963333333332996</v>
      </c>
      <c r="K31" s="2">
        <f t="shared" si="24"/>
        <v>-0.38463333333329963</v>
      </c>
      <c r="M31" s="2">
        <f t="shared" si="25"/>
        <v>8790.9999999999691</v>
      </c>
      <c r="N31" s="2">
        <f t="shared" si="26"/>
        <v>8565.9999999999982</v>
      </c>
      <c r="P31" s="2">
        <f t="shared" si="27"/>
        <v>224.9999999999709</v>
      </c>
      <c r="Q31" s="5">
        <f t="shared" si="28"/>
        <v>2.5594357865996096E-2</v>
      </c>
    </row>
    <row r="32" spans="1:17" x14ac:dyDescent="0.25">
      <c r="B32" s="2" t="s">
        <v>33</v>
      </c>
      <c r="C32" s="2" t="s">
        <v>26</v>
      </c>
      <c r="D32" s="2">
        <v>1.2330000000000001</v>
      </c>
      <c r="E32" s="2">
        <v>9.7989999999999995</v>
      </c>
      <c r="G32" s="2">
        <v>1.3926333333333301</v>
      </c>
      <c r="H32" s="2">
        <v>10.183633333333299</v>
      </c>
      <c r="J32" s="2">
        <f t="shared" si="23"/>
        <v>-0.15963333333332996</v>
      </c>
      <c r="K32" s="2">
        <f t="shared" si="24"/>
        <v>-0.38463333333329963</v>
      </c>
      <c r="M32" s="2">
        <f t="shared" si="25"/>
        <v>8790.9999999999691</v>
      </c>
      <c r="N32" s="2">
        <f t="shared" si="26"/>
        <v>8565.9999999999982</v>
      </c>
      <c r="P32" s="2">
        <f t="shared" si="27"/>
        <v>224.9999999999709</v>
      </c>
      <c r="Q32" s="5">
        <f t="shared" si="28"/>
        <v>2.5594357865996096E-2</v>
      </c>
    </row>
    <row r="33" spans="2:17" x14ac:dyDescent="0.25">
      <c r="B33" s="2" t="s">
        <v>34</v>
      </c>
      <c r="C33" s="2" t="s">
        <v>26</v>
      </c>
      <c r="D33" s="2">
        <v>1.2330000000000001</v>
      </c>
      <c r="E33" s="2">
        <v>9.7989999999999995</v>
      </c>
      <c r="G33" s="2">
        <v>1.3926333333333301</v>
      </c>
      <c r="H33" s="2">
        <v>10.183633333333299</v>
      </c>
      <c r="J33" s="2">
        <f t="shared" si="23"/>
        <v>-0.15963333333332996</v>
      </c>
      <c r="K33" s="2">
        <f t="shared" si="24"/>
        <v>-0.38463333333329963</v>
      </c>
      <c r="M33" s="2">
        <f t="shared" si="25"/>
        <v>8790.9999999999691</v>
      </c>
      <c r="N33" s="2">
        <f t="shared" si="26"/>
        <v>8565.9999999999982</v>
      </c>
      <c r="P33" s="2">
        <f t="shared" si="27"/>
        <v>224.9999999999709</v>
      </c>
      <c r="Q33" s="5">
        <f t="shared" si="28"/>
        <v>2.5594357865996096E-2</v>
      </c>
    </row>
    <row r="34" spans="2:17" x14ac:dyDescent="0.25">
      <c r="J34" s="2">
        <f t="shared" si="23"/>
        <v>0</v>
      </c>
      <c r="K34" s="2">
        <f t="shared" si="24"/>
        <v>0</v>
      </c>
      <c r="M34" s="2">
        <f t="shared" si="25"/>
        <v>0</v>
      </c>
      <c r="N34" s="2">
        <f t="shared" si="26"/>
        <v>0</v>
      </c>
      <c r="P34" s="2">
        <f t="shared" si="27"/>
        <v>0</v>
      </c>
      <c r="Q34" s="5" t="e">
        <f t="shared" si="28"/>
        <v>#DIV/0!</v>
      </c>
    </row>
    <row r="35" spans="2:17" x14ac:dyDescent="0.25">
      <c r="B35" s="2" t="s">
        <v>35</v>
      </c>
      <c r="C35" s="2" t="s">
        <v>26</v>
      </c>
      <c r="D35" s="2">
        <v>1.2330000000000001</v>
      </c>
      <c r="E35" s="2">
        <v>9.7989999999999995</v>
      </c>
      <c r="G35" s="2">
        <v>1.3926333333333301</v>
      </c>
      <c r="H35" s="2">
        <v>10.183633333333299</v>
      </c>
      <c r="J35" s="2">
        <f t="shared" si="23"/>
        <v>-0.15963333333332996</v>
      </c>
      <c r="K35" s="2">
        <f t="shared" si="24"/>
        <v>-0.38463333333329963</v>
      </c>
      <c r="M35" s="2">
        <f t="shared" si="25"/>
        <v>8790.9999999999691</v>
      </c>
      <c r="N35" s="2">
        <f t="shared" si="26"/>
        <v>8565.9999999999982</v>
      </c>
      <c r="P35" s="2">
        <f t="shared" si="27"/>
        <v>224.9999999999709</v>
      </c>
      <c r="Q35" s="5">
        <f t="shared" si="28"/>
        <v>2.5594357865996096E-2</v>
      </c>
    </row>
    <row r="36" spans="2:17" x14ac:dyDescent="0.25">
      <c r="B36" s="2" t="s">
        <v>36</v>
      </c>
      <c r="C36" s="2" t="s">
        <v>26</v>
      </c>
      <c r="D36" s="2">
        <v>1.2330000000000001</v>
      </c>
      <c r="E36" s="2">
        <v>9.7989999999999995</v>
      </c>
      <c r="G36" s="2">
        <v>1.3926333333333301</v>
      </c>
      <c r="H36" s="2">
        <v>10.183633333333299</v>
      </c>
      <c r="J36" s="2">
        <f t="shared" si="23"/>
        <v>-0.15963333333332996</v>
      </c>
      <c r="K36" s="2">
        <f t="shared" si="24"/>
        <v>-0.38463333333329963</v>
      </c>
      <c r="M36" s="2">
        <f t="shared" si="25"/>
        <v>8790.9999999999691</v>
      </c>
      <c r="N36" s="2">
        <f t="shared" si="26"/>
        <v>8565.9999999999982</v>
      </c>
      <c r="P36" s="2">
        <f t="shared" si="27"/>
        <v>224.9999999999709</v>
      </c>
      <c r="Q36" s="5">
        <f t="shared" si="28"/>
        <v>2.5594357865996096E-2</v>
      </c>
    </row>
    <row r="37" spans="2:17" x14ac:dyDescent="0.25">
      <c r="B37" s="2" t="s">
        <v>37</v>
      </c>
      <c r="C37" s="2" t="s">
        <v>26</v>
      </c>
      <c r="D37" s="2">
        <v>1.2330000000000001</v>
      </c>
      <c r="E37" s="2">
        <v>9.7989999999999995</v>
      </c>
      <c r="G37" s="2">
        <v>1.3926333333333301</v>
      </c>
      <c r="H37" s="2">
        <v>10.183633333333299</v>
      </c>
      <c r="J37" s="2">
        <f t="shared" si="23"/>
        <v>-0.15963333333332996</v>
      </c>
      <c r="K37" s="2">
        <f t="shared" si="24"/>
        <v>-0.38463333333329963</v>
      </c>
      <c r="M37" s="2">
        <f t="shared" si="25"/>
        <v>8790.9999999999691</v>
      </c>
      <c r="N37" s="2">
        <f t="shared" si="26"/>
        <v>8565.9999999999982</v>
      </c>
      <c r="P37" s="2">
        <f t="shared" si="27"/>
        <v>224.9999999999709</v>
      </c>
      <c r="Q37" s="5">
        <f t="shared" si="28"/>
        <v>2.5594357865996096E-2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tabSelected="1" workbookViewId="0">
      <selection activeCell="N19" sqref="N19"/>
    </sheetView>
  </sheetViews>
  <sheetFormatPr defaultColWidth="9" defaultRowHeight="13.8" x14ac:dyDescent="0.25"/>
  <cols>
    <col min="1" max="1" width="18.44140625" style="2" customWidth="1"/>
    <col min="2" max="2" width="25.109375" style="2" customWidth="1"/>
    <col min="3" max="3" width="14.21875" style="2" customWidth="1"/>
    <col min="4" max="4" width="12.6640625" style="2" customWidth="1"/>
    <col min="5" max="5" width="14.109375" style="2" customWidth="1"/>
    <col min="6" max="6" width="0.6640625" style="2" customWidth="1"/>
    <col min="7" max="7" width="15.109375" style="2" customWidth="1"/>
    <col min="8" max="8" width="13.44140625" style="2" customWidth="1"/>
    <col min="9" max="9" width="0.6640625" style="2" customWidth="1"/>
    <col min="10" max="11" width="9" style="2"/>
    <col min="12" max="12" width="0.6640625" style="2" customWidth="1"/>
    <col min="13" max="14" width="9" style="2"/>
    <col min="15" max="15" width="0.6640625" style="2" customWidth="1"/>
    <col min="16" max="16384" width="9" style="2"/>
  </cols>
  <sheetData>
    <row r="1" spans="1:20" s="1" customFormat="1" ht="43.2" customHeight="1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20" x14ac:dyDescent="0.25">
      <c r="A2" s="2" t="s">
        <v>39</v>
      </c>
      <c r="B2" s="2" t="s">
        <v>21</v>
      </c>
      <c r="C2" s="2" t="s">
        <v>27</v>
      </c>
      <c r="D2" s="2">
        <v>1.716</v>
      </c>
      <c r="E2" s="2">
        <v>8.15</v>
      </c>
      <c r="G2" s="2">
        <v>1.79433333333333</v>
      </c>
      <c r="H2" s="2">
        <v>8.5603333333333307</v>
      </c>
      <c r="J2" s="2">
        <f t="shared" ref="J2:K2" si="0">D2-G2</f>
        <v>-7.8333333333330035E-2</v>
      </c>
      <c r="K2" s="2">
        <f t="shared" si="0"/>
        <v>-0.41033333333333033</v>
      </c>
      <c r="M2" s="2">
        <f>(H2-G2)*1000</f>
        <v>6766.0000000000009</v>
      </c>
      <c r="N2" s="2">
        <f>(E2-D2)*1000</f>
        <v>6434</v>
      </c>
      <c r="P2" s="2">
        <f>M2-N2</f>
        <v>332.00000000000091</v>
      </c>
      <c r="Q2" s="5">
        <f>P2/M2</f>
        <v>4.9068873780668175E-2</v>
      </c>
      <c r="T2" s="5"/>
    </row>
    <row r="3" spans="1:20" x14ac:dyDescent="0.25">
      <c r="A3" s="2" t="s">
        <v>40</v>
      </c>
      <c r="B3" s="2" t="s">
        <v>21</v>
      </c>
      <c r="C3" s="2" t="s">
        <v>27</v>
      </c>
      <c r="D3" s="2">
        <v>1.716</v>
      </c>
      <c r="E3" s="2">
        <v>8.15</v>
      </c>
      <c r="G3" s="2">
        <v>2.1884888888888798</v>
      </c>
      <c r="H3" s="2">
        <v>8.9604888888888894</v>
      </c>
      <c r="J3" s="2">
        <f t="shared" ref="J3:J10" si="1">D3-G3</f>
        <v>-0.47248888888887985</v>
      </c>
      <c r="K3" s="2">
        <f t="shared" ref="K3:K10" si="2">E3-H3</f>
        <v>-0.81048888888888904</v>
      </c>
      <c r="M3" s="2">
        <f t="shared" ref="M3:M10" si="3">(H3-G3)*1000</f>
        <v>6772.0000000000091</v>
      </c>
      <c r="N3" s="2">
        <f t="shared" ref="N3:N10" si="4">(E3-D3)*1000</f>
        <v>6434</v>
      </c>
      <c r="P3" s="2">
        <f t="shared" ref="P3:P10" si="5">M3-N3</f>
        <v>338.00000000000909</v>
      </c>
      <c r="Q3" s="5">
        <f t="shared" ref="Q3:Q10" si="6">P3/M3</f>
        <v>4.9911399881867782E-2</v>
      </c>
    </row>
    <row r="4" spans="1:20" x14ac:dyDescent="0.25">
      <c r="A4" s="2" t="s">
        <v>41</v>
      </c>
      <c r="B4" s="2" t="s">
        <v>21</v>
      </c>
      <c r="C4" s="2" t="s">
        <v>27</v>
      </c>
      <c r="D4" s="2">
        <v>3.4329999999999998</v>
      </c>
      <c r="E4" s="2">
        <v>9.8330000000000002</v>
      </c>
      <c r="G4" s="2">
        <v>4.1462000000000003</v>
      </c>
      <c r="H4" s="2">
        <v>10.055199999999999</v>
      </c>
      <c r="J4" s="2">
        <f t="shared" si="1"/>
        <v>-0.7132000000000005</v>
      </c>
      <c r="K4" s="2">
        <f t="shared" si="2"/>
        <v>-0.22219999999999906</v>
      </c>
      <c r="M4" s="2">
        <f t="shared" si="3"/>
        <v>5908.9999999999991</v>
      </c>
      <c r="N4" s="2">
        <f t="shared" si="4"/>
        <v>6400</v>
      </c>
      <c r="P4" s="2">
        <f t="shared" si="5"/>
        <v>-491.00000000000091</v>
      </c>
      <c r="Q4" s="5">
        <f t="shared" si="6"/>
        <v>-8.309358605517024E-2</v>
      </c>
    </row>
    <row r="5" spans="1:20" x14ac:dyDescent="0.25">
      <c r="A5" s="2" t="s">
        <v>42</v>
      </c>
      <c r="B5" s="2" t="s">
        <v>21</v>
      </c>
      <c r="C5" s="2" t="s">
        <v>27</v>
      </c>
      <c r="D5" s="2">
        <v>3.1</v>
      </c>
      <c r="E5" s="2">
        <v>9.4830000000000005</v>
      </c>
      <c r="G5" s="2">
        <v>3.7967555555555501</v>
      </c>
      <c r="H5" s="2">
        <v>9.7017555555555504</v>
      </c>
      <c r="J5" s="2">
        <f t="shared" si="1"/>
        <v>-0.69675555555555002</v>
      </c>
      <c r="K5" s="2">
        <f t="shared" si="2"/>
        <v>-0.21875555555554982</v>
      </c>
      <c r="M5" s="2">
        <f t="shared" si="3"/>
        <v>5905</v>
      </c>
      <c r="N5" s="2">
        <f t="shared" si="4"/>
        <v>6383.0000000000009</v>
      </c>
      <c r="P5" s="2">
        <f t="shared" si="5"/>
        <v>-478.00000000000091</v>
      </c>
      <c r="Q5" s="5">
        <f t="shared" si="6"/>
        <v>-8.0948348856901081E-2</v>
      </c>
    </row>
    <row r="6" spans="1:20" x14ac:dyDescent="0.25">
      <c r="A6" s="2" t="s">
        <v>43</v>
      </c>
      <c r="B6" s="2" t="s">
        <v>21</v>
      </c>
      <c r="C6" s="2" t="s">
        <v>27</v>
      </c>
      <c r="G6" s="2">
        <v>2.6809333333333298</v>
      </c>
      <c r="H6" s="2">
        <v>7.7719333333333296</v>
      </c>
      <c r="Q6" s="5"/>
    </row>
    <row r="7" spans="1:20" x14ac:dyDescent="0.25">
      <c r="A7" s="2" t="s">
        <v>44</v>
      </c>
      <c r="B7" s="2" t="s">
        <v>21</v>
      </c>
      <c r="C7" s="2" t="s">
        <v>27</v>
      </c>
      <c r="G7" s="2">
        <v>3.5134777777777702</v>
      </c>
      <c r="H7" s="2">
        <v>8.5274777777777704</v>
      </c>
      <c r="Q7" s="5"/>
    </row>
    <row r="8" spans="1:20" x14ac:dyDescent="0.25">
      <c r="A8" s="2" t="s">
        <v>45</v>
      </c>
      <c r="B8" s="2" t="s">
        <v>21</v>
      </c>
      <c r="C8" s="2" t="s">
        <v>27</v>
      </c>
      <c r="G8" s="2">
        <v>3.10676666666666</v>
      </c>
      <c r="H8" s="2">
        <v>8.3497666666666603</v>
      </c>
      <c r="Q8" s="5"/>
    </row>
    <row r="9" spans="1:20" x14ac:dyDescent="0.25">
      <c r="A9" s="2" t="s">
        <v>46</v>
      </c>
      <c r="B9" s="2" t="s">
        <v>21</v>
      </c>
      <c r="C9" s="2" t="s">
        <v>27</v>
      </c>
      <c r="G9" s="2">
        <v>4.4451555555555498</v>
      </c>
      <c r="H9" s="2">
        <v>9.6371555555555499</v>
      </c>
      <c r="Q9" s="5"/>
    </row>
    <row r="10" spans="1:20" x14ac:dyDescent="0.25">
      <c r="A10" s="2" t="s">
        <v>47</v>
      </c>
      <c r="B10" s="2" t="s">
        <v>21</v>
      </c>
      <c r="C10" s="2" t="s">
        <v>27</v>
      </c>
      <c r="G10" s="2">
        <v>2.5103888888888801</v>
      </c>
      <c r="H10" s="2">
        <v>8.1043888888888898</v>
      </c>
      <c r="Q10" s="5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workbookViewId="0">
      <selection activeCell="J2" sqref="J2:Q2"/>
    </sheetView>
  </sheetViews>
  <sheetFormatPr defaultColWidth="9" defaultRowHeight="13.8" x14ac:dyDescent="0.25"/>
  <cols>
    <col min="1" max="1" width="18.44140625" style="2" customWidth="1"/>
    <col min="2" max="2" width="25.109375" style="2" customWidth="1"/>
    <col min="3" max="3" width="14.21875" style="2" customWidth="1"/>
    <col min="4" max="4" width="12.6640625" style="2" customWidth="1"/>
    <col min="5" max="5" width="14.109375" style="2" customWidth="1"/>
    <col min="6" max="6" width="0.6640625" style="2" customWidth="1"/>
    <col min="7" max="7" width="15.109375" style="2" customWidth="1"/>
    <col min="8" max="8" width="13.44140625" style="2" customWidth="1"/>
    <col min="9" max="9" width="0.6640625" style="2" customWidth="1"/>
    <col min="10" max="11" width="9" style="2"/>
    <col min="12" max="12" width="0.6640625" style="2" customWidth="1"/>
    <col min="13" max="14" width="9" style="2"/>
    <col min="15" max="15" width="0.6640625" style="2" customWidth="1"/>
    <col min="16" max="16384" width="9" style="2"/>
  </cols>
  <sheetData>
    <row r="1" spans="1:17" s="1" customFormat="1" ht="43.2" customHeight="1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 x14ac:dyDescent="0.25">
      <c r="A2" s="2" t="s">
        <v>39</v>
      </c>
      <c r="B2" s="2" t="s">
        <v>32</v>
      </c>
      <c r="C2" s="2" t="s">
        <v>27</v>
      </c>
      <c r="D2" s="2">
        <v>1.716</v>
      </c>
      <c r="E2" s="2">
        <v>8.15</v>
      </c>
      <c r="G2" s="2">
        <v>2.5133333333333301</v>
      </c>
      <c r="H2" s="2">
        <v>8.3653333333333304</v>
      </c>
      <c r="J2" s="2">
        <f t="shared" ref="J2:K2" si="0">D2-G2</f>
        <v>-0.79733333333333012</v>
      </c>
      <c r="K2" s="2">
        <f t="shared" si="0"/>
        <v>-0.21533333333333005</v>
      </c>
      <c r="M2" s="2">
        <f>(H2-G2)*1000</f>
        <v>5852</v>
      </c>
      <c r="N2" s="2">
        <f>(E2-D2)*1000</f>
        <v>6434</v>
      </c>
      <c r="P2" s="2">
        <f>M2-N2</f>
        <v>-582</v>
      </c>
      <c r="Q2" s="5">
        <f>P2/M2</f>
        <v>-9.9453178400546821E-2</v>
      </c>
    </row>
    <row r="3" spans="1:17" x14ac:dyDescent="0.25">
      <c r="A3" s="2" t="s">
        <v>40</v>
      </c>
      <c r="B3" s="2" t="s">
        <v>32</v>
      </c>
      <c r="C3" s="2" t="s">
        <v>27</v>
      </c>
      <c r="D3" s="2">
        <v>1.716</v>
      </c>
      <c r="E3" s="2">
        <v>8.15</v>
      </c>
      <c r="G3" s="2">
        <v>3.00548888888888</v>
      </c>
      <c r="H3" s="2">
        <v>8.9274888888888899</v>
      </c>
      <c r="J3" s="2">
        <f t="shared" ref="J3:J5" si="1">D3-G3</f>
        <v>-1.28948888888888</v>
      </c>
      <c r="K3" s="2">
        <f t="shared" ref="K3:K5" si="2">E3-H3</f>
        <v>-0.77748888888888956</v>
      </c>
      <c r="M3" s="2">
        <f t="shared" ref="M3:M5" si="3">(H3-G3)*1000</f>
        <v>5922.0000000000091</v>
      </c>
      <c r="N3" s="2">
        <f t="shared" ref="N3:N5" si="4">(E3-D3)*1000</f>
        <v>6434</v>
      </c>
      <c r="P3" s="2">
        <f t="shared" ref="P3:P5" si="5">M3-N3</f>
        <v>-511.99999999999091</v>
      </c>
      <c r="Q3" s="5">
        <f t="shared" ref="Q3:Q5" si="6">P3/M3</f>
        <v>-8.6457277946637975E-2</v>
      </c>
    </row>
    <row r="4" spans="1:17" x14ac:dyDescent="0.25">
      <c r="A4" s="2" t="s">
        <v>41</v>
      </c>
      <c r="B4" s="2" t="s">
        <v>32</v>
      </c>
      <c r="C4" s="2" t="s">
        <v>27</v>
      </c>
      <c r="D4" s="2">
        <v>3.4329999999999998</v>
      </c>
      <c r="E4" s="2">
        <v>9.8330000000000002</v>
      </c>
      <c r="G4" s="2">
        <v>4.1462000000000003</v>
      </c>
      <c r="H4" s="2">
        <v>10.055199999999999</v>
      </c>
      <c r="J4" s="2">
        <f t="shared" si="1"/>
        <v>-0.7132000000000005</v>
      </c>
      <c r="K4" s="2">
        <f t="shared" si="2"/>
        <v>-0.22219999999999906</v>
      </c>
      <c r="M4" s="2">
        <f t="shared" si="3"/>
        <v>5908.9999999999991</v>
      </c>
      <c r="N4" s="2">
        <f t="shared" si="4"/>
        <v>6400</v>
      </c>
      <c r="P4" s="2">
        <f t="shared" si="5"/>
        <v>-491.00000000000091</v>
      </c>
      <c r="Q4" s="5">
        <f t="shared" si="6"/>
        <v>-8.309358605517024E-2</v>
      </c>
    </row>
    <row r="5" spans="1:17" x14ac:dyDescent="0.25">
      <c r="A5" s="2" t="s">
        <v>42</v>
      </c>
      <c r="B5" s="2" t="s">
        <v>32</v>
      </c>
      <c r="C5" s="2" t="s">
        <v>27</v>
      </c>
      <c r="D5" s="2">
        <v>3.1</v>
      </c>
      <c r="E5" s="2">
        <v>9.4830000000000005</v>
      </c>
      <c r="G5" s="2">
        <v>3.7967555555555501</v>
      </c>
      <c r="H5" s="2">
        <v>9.7017555555555504</v>
      </c>
      <c r="J5" s="2">
        <f t="shared" si="1"/>
        <v>-0.69675555555555002</v>
      </c>
      <c r="K5" s="2">
        <f t="shared" si="2"/>
        <v>-0.21875555555554982</v>
      </c>
      <c r="M5" s="2">
        <f t="shared" si="3"/>
        <v>5905</v>
      </c>
      <c r="N5" s="2">
        <f t="shared" si="4"/>
        <v>6383.0000000000009</v>
      </c>
      <c r="P5" s="2">
        <f t="shared" si="5"/>
        <v>-478.00000000000091</v>
      </c>
      <c r="Q5" s="5">
        <f t="shared" si="6"/>
        <v>-8.0948348856901081E-2</v>
      </c>
    </row>
    <row r="9" spans="1:17" x14ac:dyDescent="0.25">
      <c r="M9" s="3"/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workbookViewId="0">
      <selection activeCell="J2" sqref="J2"/>
    </sheetView>
  </sheetViews>
  <sheetFormatPr defaultColWidth="9" defaultRowHeight="13.8" x14ac:dyDescent="0.25"/>
  <cols>
    <col min="1" max="1" width="18.44140625" style="2" customWidth="1"/>
    <col min="2" max="2" width="25.109375" style="2" customWidth="1"/>
    <col min="3" max="3" width="14.21875" style="2" customWidth="1"/>
    <col min="4" max="4" width="12.6640625" style="2" customWidth="1"/>
    <col min="5" max="5" width="14.109375" style="2" customWidth="1"/>
    <col min="6" max="6" width="0.6640625" style="2" customWidth="1"/>
    <col min="7" max="7" width="15.109375" style="2" customWidth="1"/>
    <col min="8" max="8" width="13.44140625" style="2" customWidth="1"/>
    <col min="9" max="9" width="0.6640625" style="2" customWidth="1"/>
    <col min="10" max="11" width="9" style="2"/>
    <col min="12" max="12" width="0.6640625" style="2" customWidth="1"/>
    <col min="13" max="14" width="9" style="2"/>
    <col min="15" max="15" width="0.6640625" style="2" customWidth="1"/>
    <col min="16" max="16384" width="9" style="2"/>
  </cols>
  <sheetData>
    <row r="1" spans="1:17" s="1" customFormat="1" ht="43.2" customHeight="1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 x14ac:dyDescent="0.25">
      <c r="A2" s="2" t="s">
        <v>39</v>
      </c>
      <c r="B2" s="2" t="s">
        <v>33</v>
      </c>
      <c r="C2" s="2" t="s">
        <v>27</v>
      </c>
      <c r="D2" s="2">
        <v>1.716</v>
      </c>
      <c r="E2" s="2">
        <v>8.15</v>
      </c>
      <c r="G2" s="2">
        <v>2.5133333333333301</v>
      </c>
      <c r="H2" s="2">
        <v>8.3653333333333304</v>
      </c>
      <c r="J2" s="2">
        <f t="shared" ref="J2:K2" si="0">D2-G2</f>
        <v>-0.79733333333333012</v>
      </c>
      <c r="K2" s="2">
        <f t="shared" si="0"/>
        <v>-0.21533333333333005</v>
      </c>
      <c r="M2" s="2">
        <f>(H2-G2)*1000</f>
        <v>5852</v>
      </c>
      <c r="N2" s="2">
        <f>(E2-D2)*1000</f>
        <v>6434</v>
      </c>
      <c r="P2" s="2">
        <f>M2-N2</f>
        <v>-582</v>
      </c>
      <c r="Q2" s="5">
        <f>P2/M2</f>
        <v>-9.9453178400546821E-2</v>
      </c>
    </row>
    <row r="3" spans="1:17" x14ac:dyDescent="0.25">
      <c r="A3" s="2" t="s">
        <v>40</v>
      </c>
      <c r="B3" s="2" t="s">
        <v>33</v>
      </c>
      <c r="C3" s="2" t="s">
        <v>27</v>
      </c>
      <c r="D3" s="2">
        <v>1.716</v>
      </c>
      <c r="E3" s="2">
        <v>8.15</v>
      </c>
      <c r="G3" s="2">
        <v>3.00548888888888</v>
      </c>
      <c r="H3" s="2">
        <v>8.9274888888888899</v>
      </c>
      <c r="J3" s="2">
        <f t="shared" ref="J3:J5" si="1">D3-G3</f>
        <v>-1.28948888888888</v>
      </c>
      <c r="K3" s="2">
        <f t="shared" ref="K3:K5" si="2">E3-H3</f>
        <v>-0.77748888888888956</v>
      </c>
      <c r="M3" s="2">
        <f t="shared" ref="M3:M5" si="3">(H3-G3)*1000</f>
        <v>5922.0000000000091</v>
      </c>
      <c r="N3" s="2">
        <f t="shared" ref="N3:N5" si="4">(E3-D3)*1000</f>
        <v>6434</v>
      </c>
      <c r="P3" s="2">
        <f t="shared" ref="P3:P5" si="5">M3-N3</f>
        <v>-511.99999999999091</v>
      </c>
      <c r="Q3" s="5">
        <f t="shared" ref="Q3:Q5" si="6">P3/M3</f>
        <v>-8.6457277946637975E-2</v>
      </c>
    </row>
    <row r="4" spans="1:17" x14ac:dyDescent="0.25">
      <c r="A4" s="2" t="s">
        <v>41</v>
      </c>
      <c r="B4" s="2" t="s">
        <v>33</v>
      </c>
      <c r="C4" s="2" t="s">
        <v>27</v>
      </c>
      <c r="D4" s="2">
        <v>3.4329999999999998</v>
      </c>
      <c r="E4" s="2">
        <v>9.8330000000000002</v>
      </c>
      <c r="G4" s="2">
        <v>4.1462000000000003</v>
      </c>
      <c r="H4" s="2">
        <v>10.055199999999999</v>
      </c>
      <c r="J4" s="2">
        <f t="shared" si="1"/>
        <v>-0.7132000000000005</v>
      </c>
      <c r="K4" s="2">
        <f t="shared" si="2"/>
        <v>-0.22219999999999906</v>
      </c>
      <c r="M4" s="2">
        <f t="shared" si="3"/>
        <v>5908.9999999999991</v>
      </c>
      <c r="N4" s="2">
        <f t="shared" si="4"/>
        <v>6400</v>
      </c>
      <c r="P4" s="2">
        <f t="shared" si="5"/>
        <v>-491.00000000000091</v>
      </c>
      <c r="Q4" s="5">
        <f t="shared" si="6"/>
        <v>-8.309358605517024E-2</v>
      </c>
    </row>
    <row r="5" spans="1:17" x14ac:dyDescent="0.25">
      <c r="A5" s="2" t="s">
        <v>42</v>
      </c>
      <c r="B5" s="2" t="s">
        <v>33</v>
      </c>
      <c r="C5" s="2" t="s">
        <v>27</v>
      </c>
      <c r="D5" s="2">
        <v>3.1</v>
      </c>
      <c r="E5" s="2">
        <v>9.4830000000000005</v>
      </c>
      <c r="G5" s="2">
        <v>3.7967555555555501</v>
      </c>
      <c r="H5" s="2">
        <v>9.7017555555555504</v>
      </c>
      <c r="J5" s="2">
        <f t="shared" si="1"/>
        <v>-0.69675555555555002</v>
      </c>
      <c r="K5" s="2">
        <f t="shared" si="2"/>
        <v>-0.21875555555554982</v>
      </c>
      <c r="M5" s="2">
        <f t="shared" si="3"/>
        <v>5905</v>
      </c>
      <c r="N5" s="2">
        <f t="shared" si="4"/>
        <v>6383.0000000000009</v>
      </c>
      <c r="P5" s="2">
        <f t="shared" si="5"/>
        <v>-478.00000000000091</v>
      </c>
      <c r="Q5" s="5">
        <f t="shared" si="6"/>
        <v>-8.0948348856901081E-2</v>
      </c>
    </row>
    <row r="9" spans="1:17" x14ac:dyDescent="0.25">
      <c r="M9" s="3"/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workbookViewId="0">
      <selection activeCell="H18" sqref="H18"/>
    </sheetView>
  </sheetViews>
  <sheetFormatPr defaultColWidth="9" defaultRowHeight="13.8" x14ac:dyDescent="0.25"/>
  <cols>
    <col min="1" max="1" width="18.44140625" style="2" customWidth="1"/>
    <col min="2" max="2" width="25.109375" style="2" customWidth="1"/>
    <col min="3" max="3" width="14.21875" style="2" customWidth="1"/>
    <col min="4" max="4" width="12.6640625" style="2" customWidth="1"/>
    <col min="5" max="5" width="14.109375" style="2" customWidth="1"/>
    <col min="6" max="6" width="0.6640625" style="2" customWidth="1"/>
    <col min="7" max="7" width="15.109375" style="2" customWidth="1"/>
    <col min="8" max="8" width="13.44140625" style="2" customWidth="1"/>
    <col min="9" max="9" width="0.6640625" style="2" customWidth="1"/>
    <col min="10" max="11" width="9" style="2"/>
    <col min="12" max="12" width="0.6640625" style="2" customWidth="1"/>
    <col min="13" max="14" width="9" style="2"/>
    <col min="15" max="15" width="0.6640625" style="2" customWidth="1"/>
    <col min="16" max="16384" width="9" style="2"/>
  </cols>
  <sheetData>
    <row r="1" spans="1:17" s="1" customFormat="1" ht="43.2" customHeight="1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 x14ac:dyDescent="0.25">
      <c r="A2" s="2" t="s">
        <v>39</v>
      </c>
      <c r="B2" s="2" t="s">
        <v>35</v>
      </c>
      <c r="C2" s="2" t="s">
        <v>27</v>
      </c>
      <c r="D2" s="2">
        <v>1.716</v>
      </c>
      <c r="E2" s="2">
        <v>8.15</v>
      </c>
      <c r="G2" s="2">
        <v>2.5133333333333301</v>
      </c>
      <c r="H2" s="2">
        <v>8.3653333333333304</v>
      </c>
      <c r="J2" s="2">
        <f t="shared" ref="J2:K2" si="0">D2-G2</f>
        <v>-0.79733333333333012</v>
      </c>
      <c r="K2" s="2">
        <f t="shared" si="0"/>
        <v>-0.21533333333333005</v>
      </c>
      <c r="M2" s="2">
        <f>(H2-G2)*1000</f>
        <v>5852</v>
      </c>
      <c r="N2" s="2">
        <f>(E2-D2)*1000</f>
        <v>6434</v>
      </c>
      <c r="P2" s="2">
        <f>M2-N2</f>
        <v>-582</v>
      </c>
      <c r="Q2" s="5">
        <f>P2/M2</f>
        <v>-9.9453178400546821E-2</v>
      </c>
    </row>
    <row r="3" spans="1:17" x14ac:dyDescent="0.25">
      <c r="A3" s="2" t="s">
        <v>40</v>
      </c>
      <c r="B3" s="2" t="s">
        <v>35</v>
      </c>
      <c r="C3" s="2" t="s">
        <v>27</v>
      </c>
      <c r="D3" s="2">
        <v>1.716</v>
      </c>
      <c r="E3" s="2">
        <v>8.15</v>
      </c>
      <c r="G3" s="2">
        <v>3.00548888888888</v>
      </c>
      <c r="H3" s="2">
        <v>8.9274888888888899</v>
      </c>
      <c r="J3" s="2">
        <f t="shared" ref="J3:J5" si="1">D3-G3</f>
        <v>-1.28948888888888</v>
      </c>
      <c r="K3" s="2">
        <f t="shared" ref="K3:K5" si="2">E3-H3</f>
        <v>-0.77748888888888956</v>
      </c>
      <c r="M3" s="2">
        <f t="shared" ref="M3:M5" si="3">(H3-G3)*1000</f>
        <v>5922.0000000000091</v>
      </c>
      <c r="N3" s="2">
        <f t="shared" ref="N3:N5" si="4">(E3-D3)*1000</f>
        <v>6434</v>
      </c>
      <c r="P3" s="2">
        <f t="shared" ref="P3:P5" si="5">M3-N3</f>
        <v>-511.99999999999091</v>
      </c>
      <c r="Q3" s="5">
        <f t="shared" ref="Q3:Q5" si="6">P3/M3</f>
        <v>-8.6457277946637975E-2</v>
      </c>
    </row>
    <row r="4" spans="1:17" x14ac:dyDescent="0.25">
      <c r="A4" s="2" t="s">
        <v>41</v>
      </c>
      <c r="B4" s="2" t="s">
        <v>35</v>
      </c>
      <c r="C4" s="2" t="s">
        <v>27</v>
      </c>
      <c r="D4" s="2">
        <v>3.4329999999999998</v>
      </c>
      <c r="E4" s="2">
        <v>9.8330000000000002</v>
      </c>
      <c r="G4" s="2">
        <v>4.1462000000000003</v>
      </c>
      <c r="H4" s="2">
        <v>10.055199999999999</v>
      </c>
      <c r="J4" s="2">
        <f t="shared" si="1"/>
        <v>-0.7132000000000005</v>
      </c>
      <c r="K4" s="2">
        <f t="shared" si="2"/>
        <v>-0.22219999999999906</v>
      </c>
      <c r="M4" s="2">
        <f t="shared" si="3"/>
        <v>5908.9999999999991</v>
      </c>
      <c r="N4" s="2">
        <f t="shared" si="4"/>
        <v>6400</v>
      </c>
      <c r="P4" s="2">
        <f t="shared" si="5"/>
        <v>-491.00000000000091</v>
      </c>
      <c r="Q4" s="5">
        <f t="shared" si="6"/>
        <v>-8.309358605517024E-2</v>
      </c>
    </row>
    <row r="5" spans="1:17" x14ac:dyDescent="0.25">
      <c r="A5" s="2" t="s">
        <v>42</v>
      </c>
      <c r="B5" s="2" t="s">
        <v>35</v>
      </c>
      <c r="C5" s="2" t="s">
        <v>27</v>
      </c>
      <c r="D5" s="2">
        <v>3.1</v>
      </c>
      <c r="E5" s="2">
        <v>9.4830000000000005</v>
      </c>
      <c r="G5" s="2">
        <v>3.7967555555555501</v>
      </c>
      <c r="H5" s="2">
        <v>9.7017555555555504</v>
      </c>
      <c r="J5" s="2">
        <f t="shared" si="1"/>
        <v>-0.69675555555555002</v>
      </c>
      <c r="K5" s="2">
        <f t="shared" si="2"/>
        <v>-0.21875555555554982</v>
      </c>
      <c r="M5" s="2">
        <f t="shared" si="3"/>
        <v>5905</v>
      </c>
      <c r="N5" s="2">
        <f t="shared" si="4"/>
        <v>6383.0000000000009</v>
      </c>
      <c r="P5" s="2">
        <f t="shared" si="5"/>
        <v>-478.00000000000091</v>
      </c>
      <c r="Q5" s="5">
        <f t="shared" si="6"/>
        <v>-8.0948348856901081E-2</v>
      </c>
    </row>
    <row r="9" spans="1:17" x14ac:dyDescent="0.25">
      <c r="M9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tapcolor</vt:lpstr>
      <vt:lpstr>tapcolor_new</vt:lpstr>
      <vt:lpstr>多视频预测</vt:lpstr>
      <vt:lpstr>09838</vt:lpstr>
      <vt:lpstr>09828</vt:lpstr>
      <vt:lpstr>09538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2015-06-05T18:19:00Z</dcterms:created>
  <dcterms:modified xsi:type="dcterms:W3CDTF">2021-04-12T03:39:23Z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8AADA41357954B60861AD02DC61356BF</vt:lpwstr>
  </property>
</Properties>
</file>