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thesis-don-pbs\Results\"/>
    </mc:Choice>
  </mc:AlternateContent>
  <xr:revisionPtr revIDLastSave="0" documentId="13_ncr:1_{F0300DB6-4668-4F5C-B329-472B38A6AB5A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SE_0" sheetId="5" r:id="rId1"/>
    <sheet name="SE1" sheetId="1" r:id="rId2"/>
    <sheet name="SE2" sheetId="3" r:id="rId3"/>
    <sheet name="SE3" sheetId="2" r:id="rId4"/>
    <sheet name="DE1" sheetId="4" r:id="rId5"/>
    <sheet name="Experiments with 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6" l="1"/>
  <c r="M3" i="6"/>
  <c r="M4" i="6"/>
  <c r="M6" i="6"/>
  <c r="M7" i="6"/>
  <c r="M8" i="6"/>
  <c r="L4" i="6"/>
  <c r="L6" i="6"/>
  <c r="K4" i="6"/>
  <c r="K6" i="6"/>
  <c r="K8" i="6"/>
  <c r="J4" i="6"/>
  <c r="J6" i="6"/>
  <c r="J8" i="6"/>
  <c r="K2" i="6"/>
  <c r="L2" i="6"/>
  <c r="J2" i="6"/>
  <c r="C9" i="6"/>
  <c r="D9" i="6"/>
  <c r="E9" i="6"/>
  <c r="F9" i="6"/>
  <c r="B9" i="6"/>
  <c r="C7" i="6"/>
  <c r="D7" i="6"/>
  <c r="E7" i="6"/>
  <c r="F7" i="6"/>
  <c r="B7" i="6"/>
  <c r="C5" i="6"/>
  <c r="D5" i="6"/>
  <c r="E5" i="6"/>
  <c r="F5" i="6"/>
  <c r="B5" i="6"/>
  <c r="C3" i="6"/>
  <c r="D3" i="6"/>
  <c r="E3" i="6"/>
  <c r="F3" i="6"/>
  <c r="B3" i="6"/>
  <c r="T4" i="4"/>
  <c r="U4" i="4"/>
  <c r="T6" i="4"/>
  <c r="U6" i="4"/>
  <c r="U2" i="4"/>
  <c r="T2" i="4"/>
</calcChain>
</file>

<file path=xl/sharedStrings.xml><?xml version="1.0" encoding="utf-8"?>
<sst xmlns="http://schemas.openxmlformats.org/spreadsheetml/2006/main" count="118" uniqueCount="76">
  <si>
    <t>total pass. count</t>
  </si>
  <si>
    <t>total waiting time</t>
  </si>
  <si>
    <t>total in-veh. time</t>
  </si>
  <si>
    <t>total travel time</t>
  </si>
  <si>
    <t>travel time per pass.</t>
  </si>
  <si>
    <t>total veh. kms</t>
  </si>
  <si>
    <t>total city travelers</t>
  </si>
  <si>
    <t>total terminal travelers</t>
  </si>
  <si>
    <t>avg. travel time to city</t>
  </si>
  <si>
    <t>avg. travel time to terminal</t>
  </si>
  <si>
    <t>wt city travel</t>
  </si>
  <si>
    <t>ivt city travel</t>
  </si>
  <si>
    <t>wt terminal travel</t>
  </si>
  <si>
    <t>ivt terminal travel</t>
  </si>
  <si>
    <t>large_half_init</t>
  </si>
  <si>
    <t>large_half_opt</t>
  </si>
  <si>
    <t>large_more_init</t>
  </si>
  <si>
    <t>large_more_opt</t>
  </si>
  <si>
    <t>medium_half_init</t>
  </si>
  <si>
    <t>medium_half_opt</t>
  </si>
  <si>
    <t>medium_more_init</t>
  </si>
  <si>
    <t>medium_more_opt</t>
  </si>
  <si>
    <t>small_half_init</t>
  </si>
  <si>
    <t>small_half_opt</t>
  </si>
  <si>
    <t>small_more_init</t>
  </si>
  <si>
    <t>small_more_opt</t>
  </si>
  <si>
    <t>real_1_120phd_init.pickle</t>
  </si>
  <si>
    <t>real_1_120phd_opt.pickle</t>
  </si>
  <si>
    <t>real_1_180phd_init.pickle</t>
  </si>
  <si>
    <t>real_1_180phd_opt.pickle</t>
  </si>
  <si>
    <t>real_1_center_dep_init.pickle</t>
  </si>
  <si>
    <t>real_1_center_dep_opt.pickle</t>
  </si>
  <si>
    <t>real_1_clust_15_init.pickle</t>
  </si>
  <si>
    <t>real_1_clust_15_opt.pickle</t>
  </si>
  <si>
    <t>real_1_clust_30_init.pickle</t>
  </si>
  <si>
    <t>real_1_clust_30_opt.pickle</t>
  </si>
  <si>
    <t>real_1_clust_5_init.pickle</t>
  </si>
  <si>
    <t>real_1_clust_5_opt.pickle</t>
  </si>
  <si>
    <t>real_1_middle_dep_init.pickle</t>
  </si>
  <si>
    <t>real_1_middle_dep_opt.pickle</t>
  </si>
  <si>
    <t>real_2_4veh_80cap__init.pickle</t>
  </si>
  <si>
    <t>real_2_80veh_4cap__init.pickle</t>
  </si>
  <si>
    <t>real_2_80veh_4cap__opt.pickle</t>
  </si>
  <si>
    <t>DURATION</t>
  </si>
  <si>
    <t>RESOURCE MANAG.</t>
  </si>
  <si>
    <t>DEPOT ALLOCATION</t>
  </si>
  <si>
    <t xml:space="preserve">GROUPING </t>
  </si>
  <si>
    <t>real_scen1_subscen2_opt.pickle</t>
  </si>
  <si>
    <t>real_scen3_subscen2_opt.pickle</t>
  </si>
  <si>
    <t>SCEN2_SUBSCEN 2 ** (REF)</t>
  </si>
  <si>
    <t>real_1_4veh_80cap__init.pickle</t>
  </si>
  <si>
    <t>real_1_4veh_80cap__opt.pickle</t>
  </si>
  <si>
    <t>in-advance pass. count</t>
  </si>
  <si>
    <t>real-time pass. count</t>
  </si>
  <si>
    <t>in-advance tt</t>
  </si>
  <si>
    <t>real-time tt</t>
  </si>
  <si>
    <t>real_dod0.25_dyn_opt.pickle</t>
  </si>
  <si>
    <t>real_dod0.25_stat_opt.pickle</t>
  </si>
  <si>
    <t>real_dod0.5_dyn_opt.pickle</t>
  </si>
  <si>
    <t>real_dod0.5_stat_opt.pickle</t>
  </si>
  <si>
    <t>real_dod0.75_dyn_opt.pickle</t>
  </si>
  <si>
    <t>real_dod0.75_stat_opt.pickle</t>
  </si>
  <si>
    <t>avg. Tt SP</t>
  </si>
  <si>
    <t>avg. Tt RP</t>
  </si>
  <si>
    <t>real_1_clust_1_init.pickle</t>
  </si>
  <si>
    <t>real_1_clust_1_opt.pickle</t>
  </si>
  <si>
    <t>h</t>
  </si>
  <si>
    <t>on arc</t>
  </si>
  <si>
    <t>back</t>
  </si>
  <si>
    <t>front</t>
  </si>
  <si>
    <t>insert o after</t>
  </si>
  <si>
    <t>insert d after</t>
  </si>
  <si>
    <t>TOT MOVES</t>
  </si>
  <si>
    <t>ON ARC</t>
  </si>
  <si>
    <t>IN BETWEEN</t>
  </si>
  <si>
    <t>ADJACENT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</si>
</sst>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1" fillId="4" borderId="0" xfId="0" applyFont="1" applyFill="1"/>
    <xf numFmtId="0" fontId="2" fillId="0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E01C-846D-4E35-83A0-6138E9FC60CD}">
  <dimension ref="A1"/>
  <sheetViews>
    <sheetView workbookViewId="0">
      <selection activeCell="E25" sqref="E2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D13" sqref="D13"/>
    </sheetView>
  </sheetViews>
  <sheetFormatPr defaultRowHeight="15" x14ac:dyDescent="0.25"/>
  <cols>
    <col min="1" max="1" width="18.42578125" bestFit="1" customWidth="1"/>
    <col min="3" max="3" width="16.85546875" bestFit="1" customWidth="1"/>
    <col min="4" max="4" width="16.5703125" bestFit="1" customWidth="1"/>
    <col min="5" max="5" width="15.42578125" bestFit="1" customWidth="1"/>
    <col min="6" max="6" width="19.28515625" bestFit="1" customWidth="1"/>
    <col min="7" max="7" width="13.5703125" bestFit="1" customWidth="1"/>
    <col min="10" max="10" width="20.85546875" bestFit="1" customWidth="1"/>
    <col min="11" max="11" width="25.5703125" bestFit="1" customWidth="1"/>
    <col min="13" max="13" width="12.4257812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s="3" t="s">
        <v>14</v>
      </c>
      <c r="B2" s="4">
        <v>155.33333333333334</v>
      </c>
      <c r="C2" s="4">
        <v>1273.3433333333235</v>
      </c>
      <c r="D2" s="4">
        <v>3762.3533333333303</v>
      </c>
      <c r="E2" s="4">
        <v>5035.6966666666667</v>
      </c>
      <c r="F2" s="4">
        <v>32.426666666666669</v>
      </c>
      <c r="G2" s="4">
        <v>590.69666666666672</v>
      </c>
      <c r="H2" s="4">
        <v>155.33333333333334</v>
      </c>
      <c r="I2" s="4">
        <v>0</v>
      </c>
      <c r="J2" s="3">
        <v>32.426666666666669</v>
      </c>
      <c r="K2" s="3">
        <v>0</v>
      </c>
      <c r="L2" s="3">
        <v>8.2041316782300093</v>
      </c>
      <c r="M2" s="3">
        <v>24.224263876463265</v>
      </c>
      <c r="N2" s="3">
        <v>0</v>
      </c>
      <c r="O2" s="3">
        <v>0</v>
      </c>
    </row>
    <row r="3" spans="1:15" x14ac:dyDescent="0.25">
      <c r="A3" s="3" t="s">
        <v>15</v>
      </c>
      <c r="B3" s="4">
        <v>155.33333333333334</v>
      </c>
      <c r="C3" s="4">
        <v>1150.83</v>
      </c>
      <c r="D3" s="4">
        <v>3594.31</v>
      </c>
      <c r="E3" s="4">
        <v>4745.1400000000003</v>
      </c>
      <c r="F3" s="4">
        <v>30.540000000000003</v>
      </c>
      <c r="G3" s="4">
        <v>525.51666666666677</v>
      </c>
      <c r="H3" s="4">
        <v>155.33333333333334</v>
      </c>
      <c r="I3" s="4">
        <v>0</v>
      </c>
      <c r="J3" s="3">
        <v>30.540000000000003</v>
      </c>
      <c r="K3" s="3">
        <v>0</v>
      </c>
      <c r="L3" s="3">
        <v>7.3951347252105863</v>
      </c>
      <c r="M3" s="3">
        <v>23.145545703283464</v>
      </c>
      <c r="N3" s="3">
        <v>0</v>
      </c>
      <c r="O3" s="3">
        <v>0</v>
      </c>
    </row>
    <row r="4" spans="1:15" x14ac:dyDescent="0.25">
      <c r="A4" s="3" t="s">
        <v>16</v>
      </c>
      <c r="B4" s="4">
        <v>155.33333333333334</v>
      </c>
      <c r="C4" s="4">
        <v>2009.62666666666</v>
      </c>
      <c r="D4" s="4">
        <v>5968.1166666666641</v>
      </c>
      <c r="E4" s="4">
        <v>7977.7433333333329</v>
      </c>
      <c r="F4" s="4">
        <v>51.363333333333323</v>
      </c>
      <c r="G4" s="4">
        <v>490.66666666666669</v>
      </c>
      <c r="H4" s="4">
        <v>155.33333333333334</v>
      </c>
      <c r="I4" s="4">
        <v>0</v>
      </c>
      <c r="J4" s="3">
        <v>51.363333333333323</v>
      </c>
      <c r="K4" s="3">
        <v>0</v>
      </c>
      <c r="L4" s="3">
        <v>12.951528986041632</v>
      </c>
      <c r="M4" s="3">
        <v>38.412537526993269</v>
      </c>
      <c r="N4" s="3">
        <v>0</v>
      </c>
      <c r="O4" s="3">
        <v>0</v>
      </c>
    </row>
    <row r="5" spans="1:15" x14ac:dyDescent="0.25">
      <c r="A5" s="3" t="s">
        <v>17</v>
      </c>
      <c r="B5" s="4">
        <v>155.33333333333334</v>
      </c>
      <c r="C5" s="4">
        <v>1523.6866666666665</v>
      </c>
      <c r="D5" s="4">
        <v>5979.1433333333298</v>
      </c>
      <c r="E5" s="4">
        <v>7502.829999999999</v>
      </c>
      <c r="F5" s="4">
        <v>48.296666666666674</v>
      </c>
      <c r="G5" s="4">
        <v>461.57</v>
      </c>
      <c r="H5" s="4">
        <v>155.33333333333334</v>
      </c>
      <c r="I5" s="4">
        <v>0</v>
      </c>
      <c r="J5" s="3">
        <v>48.296666666666674</v>
      </c>
      <c r="K5" s="3">
        <v>0</v>
      </c>
      <c r="L5" s="3">
        <v>9.8132814096061605</v>
      </c>
      <c r="M5" s="3">
        <v>38.484922386970034</v>
      </c>
      <c r="N5" s="3">
        <v>0</v>
      </c>
      <c r="O5" s="3">
        <v>0</v>
      </c>
    </row>
    <row r="6" spans="1:15" x14ac:dyDescent="0.25">
      <c r="A6" s="3" t="s">
        <v>18</v>
      </c>
      <c r="B6" s="4">
        <v>157.33333333333334</v>
      </c>
      <c r="C6" s="4">
        <v>1026.3966666666668</v>
      </c>
      <c r="D6" s="4">
        <v>2550.5066666666603</v>
      </c>
      <c r="E6" s="4">
        <v>3576.9033333333332</v>
      </c>
      <c r="F6" s="4">
        <v>22.723333333333333</v>
      </c>
      <c r="G6" s="4">
        <v>318.26666666666665</v>
      </c>
      <c r="H6" s="4">
        <v>151.33333333333334</v>
      </c>
      <c r="I6" s="4">
        <v>6</v>
      </c>
      <c r="J6" s="3">
        <v>22.583333333333332</v>
      </c>
      <c r="K6" s="3">
        <v>26.906666666666666</v>
      </c>
      <c r="L6" s="3">
        <v>6.3317330411051307</v>
      </c>
      <c r="M6" s="3">
        <v>16.250702684389069</v>
      </c>
      <c r="N6" s="3">
        <v>11.949880952380937</v>
      </c>
      <c r="O6" s="3">
        <v>14.955714285714231</v>
      </c>
    </row>
    <row r="7" spans="1:15" x14ac:dyDescent="0.25">
      <c r="A7" s="3" t="s">
        <v>19</v>
      </c>
      <c r="B7" s="4">
        <v>157.33333333333334</v>
      </c>
      <c r="C7" s="4">
        <v>896.1333333333331</v>
      </c>
      <c r="D7" s="4">
        <v>2339.3399999999965</v>
      </c>
      <c r="E7" s="4">
        <v>3235.4733333333334</v>
      </c>
      <c r="F7" s="4">
        <v>20.58</v>
      </c>
      <c r="G7" s="4">
        <v>306.66333333333336</v>
      </c>
      <c r="H7" s="4">
        <v>151.33333333333334</v>
      </c>
      <c r="I7" s="4">
        <v>6</v>
      </c>
      <c r="J7" s="3">
        <v>20.293333333333333</v>
      </c>
      <c r="K7" s="3">
        <v>28.596666666666664</v>
      </c>
      <c r="L7" s="3">
        <v>5.4124610084723406</v>
      </c>
      <c r="M7" s="3">
        <v>14.884736196252801</v>
      </c>
      <c r="N7" s="3">
        <v>13.861309523809505</v>
      </c>
      <c r="O7" s="3">
        <v>14.734285714285667</v>
      </c>
    </row>
    <row r="8" spans="1:15" x14ac:dyDescent="0.25">
      <c r="A8" s="3" t="s">
        <v>20</v>
      </c>
      <c r="B8" s="4">
        <v>157.33333333333334</v>
      </c>
      <c r="C8" s="4">
        <v>1370.2866666666666</v>
      </c>
      <c r="D8" s="4">
        <v>4224.57</v>
      </c>
      <c r="E8" s="4">
        <v>5594.8566666666666</v>
      </c>
      <c r="F8" s="4">
        <v>35.583333333333329</v>
      </c>
      <c r="G8" s="4">
        <v>283.26333333333338</v>
      </c>
      <c r="H8" s="4">
        <v>151.33333333333334</v>
      </c>
      <c r="I8" s="4">
        <v>6</v>
      </c>
      <c r="J8" s="3">
        <v>35.110000000000007</v>
      </c>
      <c r="K8" s="3">
        <v>48.516666666666673</v>
      </c>
      <c r="L8" s="3">
        <v>8.2873492329202367</v>
      </c>
      <c r="M8" s="3">
        <v>26.819932587392501</v>
      </c>
      <c r="N8" s="3">
        <v>20.509047619047568</v>
      </c>
      <c r="O8" s="3">
        <v>28.007976190476132</v>
      </c>
    </row>
    <row r="9" spans="1:15" x14ac:dyDescent="0.25">
      <c r="A9" s="3" t="s">
        <v>21</v>
      </c>
      <c r="B9" s="4">
        <v>157.33333333333334</v>
      </c>
      <c r="C9" s="4">
        <v>1160.1499999999999</v>
      </c>
      <c r="D9" s="4">
        <v>4004.3099999999963</v>
      </c>
      <c r="E9" s="4">
        <v>5164.46</v>
      </c>
      <c r="F9" s="4">
        <v>32.816666666666663</v>
      </c>
      <c r="G9" s="4">
        <v>260.76333333333332</v>
      </c>
      <c r="H9" s="4">
        <v>151.33333333333334</v>
      </c>
      <c r="I9" s="4">
        <v>6</v>
      </c>
      <c r="J9" s="3">
        <v>32.313333333333333</v>
      </c>
      <c r="K9" s="3">
        <v>46.36</v>
      </c>
      <c r="L9" s="3">
        <v>6.8260931563091427</v>
      </c>
      <c r="M9" s="3">
        <v>25.4857801204314</v>
      </c>
      <c r="N9" s="3">
        <v>22.067619047619036</v>
      </c>
      <c r="O9" s="3">
        <v>24.289166666666635</v>
      </c>
    </row>
    <row r="10" spans="1:15" x14ac:dyDescent="0.25">
      <c r="A10" s="3" t="s">
        <v>22</v>
      </c>
      <c r="B10" s="4">
        <v>166.66666666666666</v>
      </c>
      <c r="C10" s="4">
        <v>318.38666666666666</v>
      </c>
      <c r="D10" s="4">
        <v>1058.5433333333333</v>
      </c>
      <c r="E10" s="4">
        <v>1376.93</v>
      </c>
      <c r="F10" s="4">
        <v>8.26</v>
      </c>
      <c r="G10" s="4">
        <v>80.853333333333339</v>
      </c>
      <c r="H10" s="4">
        <v>161</v>
      </c>
      <c r="I10" s="4">
        <v>5.666666666666667</v>
      </c>
      <c r="J10" s="3">
        <v>8.2533333333333321</v>
      </c>
      <c r="K10" s="3">
        <v>8.3233333333333324</v>
      </c>
      <c r="L10" s="3">
        <v>1.9029823560617631</v>
      </c>
      <c r="M10" s="3">
        <v>6.3506452676790905</v>
      </c>
      <c r="N10" s="3">
        <v>2.0843809523809465</v>
      </c>
      <c r="O10" s="3">
        <v>6.2417142857142807</v>
      </c>
    </row>
    <row r="11" spans="1:15" x14ac:dyDescent="0.25">
      <c r="A11" s="3" t="s">
        <v>23</v>
      </c>
      <c r="B11" s="4">
        <v>166.66666666666666</v>
      </c>
      <c r="C11" s="4">
        <v>206.79333333333332</v>
      </c>
      <c r="D11" s="4">
        <v>1000.3533333333334</v>
      </c>
      <c r="E11" s="4">
        <v>1207.1466666666668</v>
      </c>
      <c r="F11" s="4">
        <v>7.2399999999999993</v>
      </c>
      <c r="G11" s="4">
        <v>102.51999999999998</v>
      </c>
      <c r="H11" s="4">
        <v>161</v>
      </c>
      <c r="I11" s="4">
        <v>5.666666666666667</v>
      </c>
      <c r="J11" s="3">
        <v>7.1733333333333329</v>
      </c>
      <c r="K11" s="3">
        <v>9.0966666666666676</v>
      </c>
      <c r="L11" s="3">
        <v>1.1854643382164933</v>
      </c>
      <c r="M11" s="3">
        <v>5.9910522798742134</v>
      </c>
      <c r="N11" s="3">
        <v>2.7691428571428567</v>
      </c>
      <c r="O11" s="3">
        <v>6.3284761904761879</v>
      </c>
    </row>
    <row r="12" spans="1:15" x14ac:dyDescent="0.25">
      <c r="A12" s="3" t="s">
        <v>24</v>
      </c>
      <c r="B12" s="4">
        <v>166.66666666666666</v>
      </c>
      <c r="C12" s="4">
        <v>375.41</v>
      </c>
      <c r="D12" s="4">
        <v>1307.0466666666632</v>
      </c>
      <c r="E12" s="4">
        <v>1682.4566666666669</v>
      </c>
      <c r="F12" s="4">
        <v>10.093333333333334</v>
      </c>
      <c r="G12" s="4">
        <v>87.740000000000009</v>
      </c>
      <c r="H12" s="4">
        <v>161</v>
      </c>
      <c r="I12" s="4">
        <v>5.666666666666667</v>
      </c>
      <c r="J12" s="3">
        <v>9.9933333333333341</v>
      </c>
      <c r="K12" s="3">
        <v>12.966666666666667</v>
      </c>
      <c r="L12" s="3">
        <v>2.1391787531318696</v>
      </c>
      <c r="M12" s="3">
        <v>7.8550383206780134</v>
      </c>
      <c r="N12" s="3">
        <v>5.5595238095238031</v>
      </c>
      <c r="O12" s="3">
        <v>7.405714285714283</v>
      </c>
    </row>
    <row r="13" spans="1:15" x14ac:dyDescent="0.25">
      <c r="A13" s="3" t="s">
        <v>25</v>
      </c>
      <c r="B13" s="4">
        <v>166.66666666666666</v>
      </c>
      <c r="C13" s="4">
        <v>217.41999999999931</v>
      </c>
      <c r="D13" s="4">
        <v>1302.0366666666632</v>
      </c>
      <c r="E13" s="4">
        <v>1519.4566666666667</v>
      </c>
      <c r="F13" s="4">
        <v>9.1166666666666671</v>
      </c>
      <c r="G13" s="4">
        <v>89.56</v>
      </c>
      <c r="H13" s="4">
        <v>161</v>
      </c>
      <c r="I13" s="4">
        <v>5.666666666666667</v>
      </c>
      <c r="J13" s="3">
        <v>8.99</v>
      </c>
      <c r="K13" s="3">
        <v>12.436666666666667</v>
      </c>
      <c r="L13" s="3">
        <v>1.1790108528915468</v>
      </c>
      <c r="M13" s="3">
        <v>7.8127344588893974</v>
      </c>
      <c r="N13" s="3">
        <v>4.7274285714285691</v>
      </c>
      <c r="O13" s="3">
        <v>7.7085714285714273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9E064-D934-481E-9A58-2F6DA5CE9F07}">
  <dimension ref="A1:O43"/>
  <sheetViews>
    <sheetView tabSelected="1" workbookViewId="0">
      <pane ySplit="1" topLeftCell="A4" activePane="bottomLeft" state="frozen"/>
      <selection pane="bottomLeft" activeCell="K9" sqref="K9"/>
    </sheetView>
  </sheetViews>
  <sheetFormatPr defaultRowHeight="15" x14ac:dyDescent="0.25"/>
  <cols>
    <col min="1" max="1" width="29.140625" bestFit="1" customWidth="1"/>
    <col min="3" max="3" width="16.85546875" bestFit="1" customWidth="1"/>
    <col min="4" max="4" width="12" customWidth="1"/>
    <col min="6" max="6" width="9.42578125" customWidth="1"/>
    <col min="10" max="10" width="10.5703125" customWidth="1"/>
    <col min="11" max="11" width="13" customWidth="1"/>
    <col min="15" max="15" width="17" bestFit="1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s="6" t="s">
        <v>43</v>
      </c>
    </row>
    <row r="3" spans="1:15" ht="15.75" customHeight="1" x14ac:dyDescent="0.25">
      <c r="A3" t="s">
        <v>26</v>
      </c>
      <c r="B3">
        <v>664.5</v>
      </c>
      <c r="C3">
        <v>8902.9000000000015</v>
      </c>
      <c r="D3">
        <v>19717.984999999899</v>
      </c>
      <c r="E3">
        <v>28620.885000000002</v>
      </c>
      <c r="F3">
        <v>43.06</v>
      </c>
      <c r="G3">
        <v>1211.06</v>
      </c>
      <c r="H3">
        <v>642</v>
      </c>
      <c r="I3">
        <v>22.5</v>
      </c>
      <c r="J3">
        <v>42.655000000000001</v>
      </c>
      <c r="K3">
        <v>54.54</v>
      </c>
      <c r="L3">
        <v>12.816477273003001</v>
      </c>
      <c r="M3">
        <v>29.84148460233515</v>
      </c>
      <c r="N3">
        <v>30.395148221343799</v>
      </c>
      <c r="O3">
        <v>24.1459683794466</v>
      </c>
    </row>
    <row r="4" spans="1:15" x14ac:dyDescent="0.25">
      <c r="A4" t="s">
        <v>27</v>
      </c>
      <c r="B4">
        <v>664.5</v>
      </c>
      <c r="C4">
        <v>8608.2199999999903</v>
      </c>
      <c r="D4">
        <v>18122.224999999948</v>
      </c>
      <c r="E4">
        <v>26730.445</v>
      </c>
      <c r="F4">
        <v>40.245000000000005</v>
      </c>
      <c r="G4">
        <v>1309.3249999999998</v>
      </c>
      <c r="H4">
        <v>642</v>
      </c>
      <c r="I4">
        <v>22.5</v>
      </c>
      <c r="J4">
        <v>39.629999999999995</v>
      </c>
      <c r="K4">
        <v>57.894999999999996</v>
      </c>
      <c r="L4">
        <v>12.29101991782405</v>
      </c>
      <c r="M4">
        <v>27.337945008166599</v>
      </c>
      <c r="N4">
        <v>32.331284584980203</v>
      </c>
      <c r="O4">
        <v>25.56380434782605</v>
      </c>
    </row>
    <row r="5" spans="1:15" x14ac:dyDescent="0.25">
      <c r="A5" t="s">
        <v>28</v>
      </c>
      <c r="B5">
        <v>1010</v>
      </c>
      <c r="C5">
        <v>23050.469999999899</v>
      </c>
      <c r="D5">
        <v>31304.92</v>
      </c>
      <c r="E5">
        <v>54355.39</v>
      </c>
      <c r="F5">
        <v>53.82</v>
      </c>
      <c r="G5">
        <v>2237.15</v>
      </c>
      <c r="H5">
        <v>973</v>
      </c>
      <c r="I5">
        <v>37</v>
      </c>
      <c r="J5">
        <v>52.42</v>
      </c>
      <c r="K5">
        <v>90.6</v>
      </c>
      <c r="L5">
        <v>21.641726618705</v>
      </c>
      <c r="M5">
        <v>30.776813977389502</v>
      </c>
      <c r="N5">
        <v>53.8667567567567</v>
      </c>
      <c r="O5">
        <v>36.731891891891898</v>
      </c>
    </row>
    <row r="6" spans="1:15" x14ac:dyDescent="0.25">
      <c r="A6" t="s">
        <v>29</v>
      </c>
      <c r="B6">
        <v>1010</v>
      </c>
      <c r="C6">
        <v>18758.249999999902</v>
      </c>
      <c r="D6">
        <v>29201.48</v>
      </c>
      <c r="E6">
        <v>47959.73</v>
      </c>
      <c r="F6">
        <v>47.48</v>
      </c>
      <c r="G6">
        <v>2340.7199999999998</v>
      </c>
      <c r="H6">
        <v>973</v>
      </c>
      <c r="I6">
        <v>37</v>
      </c>
      <c r="J6">
        <v>45.78</v>
      </c>
      <c r="K6">
        <v>92.45</v>
      </c>
      <c r="L6">
        <v>17.1296402877697</v>
      </c>
      <c r="M6">
        <v>28.6454162384378</v>
      </c>
      <c r="N6">
        <v>56.5164864864864</v>
      </c>
      <c r="O6">
        <v>35.932162162162101</v>
      </c>
    </row>
    <row r="7" spans="1:15" x14ac:dyDescent="0.25">
      <c r="A7" s="6" t="s">
        <v>44</v>
      </c>
    </row>
    <row r="8" spans="1:15" x14ac:dyDescent="0.25">
      <c r="A8" t="s">
        <v>40</v>
      </c>
      <c r="B8">
        <v>675</v>
      </c>
      <c r="C8">
        <v>26106.889999999901</v>
      </c>
      <c r="D8">
        <v>22970.7</v>
      </c>
      <c r="E8">
        <v>49077.59</v>
      </c>
      <c r="F8">
        <v>72.709999999999994</v>
      </c>
      <c r="G8">
        <v>663.7</v>
      </c>
      <c r="H8">
        <v>653</v>
      </c>
      <c r="I8">
        <v>22</v>
      </c>
      <c r="J8">
        <v>70.56</v>
      </c>
      <c r="K8">
        <v>136.46</v>
      </c>
      <c r="L8">
        <v>36.336447166921801</v>
      </c>
      <c r="M8">
        <v>34.223215926493097</v>
      </c>
      <c r="N8">
        <v>108.145</v>
      </c>
      <c r="O8">
        <v>28.3154545454545</v>
      </c>
    </row>
    <row r="9" spans="1:15" x14ac:dyDescent="0.25">
      <c r="A9" t="s">
        <v>41</v>
      </c>
      <c r="B9">
        <v>675</v>
      </c>
      <c r="C9">
        <v>3156.3</v>
      </c>
      <c r="D9">
        <v>15955.3299999999</v>
      </c>
      <c r="E9">
        <v>19111.63</v>
      </c>
      <c r="F9">
        <v>28.31</v>
      </c>
      <c r="G9">
        <v>3320.84</v>
      </c>
      <c r="H9">
        <v>653</v>
      </c>
      <c r="I9">
        <v>22</v>
      </c>
      <c r="J9">
        <v>28.12</v>
      </c>
      <c r="K9">
        <v>34.11</v>
      </c>
      <c r="L9">
        <v>4.3739969372128602</v>
      </c>
      <c r="M9">
        <v>23.7442419601837</v>
      </c>
      <c r="N9">
        <v>13.639999999999899</v>
      </c>
      <c r="O9">
        <v>20.47</v>
      </c>
    </row>
    <row r="10" spans="1:15" x14ac:dyDescent="0.25">
      <c r="A10" t="s">
        <v>42</v>
      </c>
      <c r="B10">
        <v>675</v>
      </c>
      <c r="C10">
        <v>3197.14</v>
      </c>
      <c r="D10">
        <v>15676.2299999999</v>
      </c>
      <c r="E10">
        <v>18873.37</v>
      </c>
      <c r="F10">
        <v>27.96</v>
      </c>
      <c r="G10">
        <v>3332.87</v>
      </c>
      <c r="H10">
        <v>653</v>
      </c>
      <c r="I10">
        <v>22</v>
      </c>
      <c r="J10">
        <v>27.75</v>
      </c>
      <c r="K10">
        <v>34.11</v>
      </c>
      <c r="L10">
        <v>4.4365390505359796</v>
      </c>
      <c r="M10">
        <v>23.316830015313901</v>
      </c>
      <c r="N10">
        <v>13.639999999999899</v>
      </c>
      <c r="O10">
        <v>20.47</v>
      </c>
    </row>
    <row r="11" spans="1:15" x14ac:dyDescent="0.25">
      <c r="A11" t="s">
        <v>50</v>
      </c>
      <c r="B11">
        <v>654</v>
      </c>
      <c r="C11">
        <v>26316.080000000002</v>
      </c>
      <c r="D11">
        <v>24384.569999999901</v>
      </c>
      <c r="E11">
        <v>50700.65</v>
      </c>
      <c r="F11">
        <v>77.52</v>
      </c>
      <c r="G11">
        <v>744.58</v>
      </c>
      <c r="H11">
        <v>631</v>
      </c>
      <c r="I11">
        <v>23</v>
      </c>
      <c r="J11">
        <v>75.209999999999994</v>
      </c>
      <c r="K11">
        <v>140.97</v>
      </c>
      <c r="L11">
        <v>37.659144215530901</v>
      </c>
      <c r="M11">
        <v>37.552202852614798</v>
      </c>
      <c r="N11">
        <v>111.006956521739</v>
      </c>
      <c r="O11">
        <v>29.962173913043401</v>
      </c>
    </row>
    <row r="12" spans="1:15" x14ac:dyDescent="0.25">
      <c r="A12" t="s">
        <v>51</v>
      </c>
      <c r="B12">
        <v>654</v>
      </c>
      <c r="C12">
        <v>26591.5</v>
      </c>
      <c r="D12">
        <v>20333.740000000002</v>
      </c>
      <c r="E12">
        <v>46925.24</v>
      </c>
      <c r="F12">
        <v>71.75</v>
      </c>
      <c r="G12">
        <v>867.55</v>
      </c>
      <c r="H12">
        <v>631</v>
      </c>
      <c r="I12">
        <v>23</v>
      </c>
      <c r="J12">
        <v>67.41</v>
      </c>
      <c r="K12">
        <v>190.72</v>
      </c>
      <c r="L12">
        <v>36.332900158478601</v>
      </c>
      <c r="M12">
        <v>31.081648177496</v>
      </c>
      <c r="N12">
        <v>159.36695652173901</v>
      </c>
      <c r="O12">
        <v>31.3573913043478</v>
      </c>
    </row>
    <row r="13" spans="1:15" x14ac:dyDescent="0.25">
      <c r="A13" s="6" t="s">
        <v>46</v>
      </c>
    </row>
    <row r="14" spans="1:15" x14ac:dyDescent="0.25">
      <c r="A14" t="s">
        <v>32</v>
      </c>
      <c r="B14">
        <v>654</v>
      </c>
      <c r="C14">
        <v>9094.6</v>
      </c>
      <c r="D14">
        <v>18703.309999999899</v>
      </c>
      <c r="E14">
        <v>27797.91</v>
      </c>
      <c r="F14">
        <v>42.5</v>
      </c>
      <c r="G14">
        <v>1328.54</v>
      </c>
      <c r="H14">
        <v>631</v>
      </c>
      <c r="I14">
        <v>23</v>
      </c>
      <c r="J14">
        <v>42.03</v>
      </c>
      <c r="K14">
        <v>55.41</v>
      </c>
      <c r="L14">
        <v>13.458605388272501</v>
      </c>
      <c r="M14">
        <v>28.5754041204437</v>
      </c>
      <c r="N14">
        <v>26.183478260869499</v>
      </c>
      <c r="O14">
        <v>29.227391304347801</v>
      </c>
    </row>
    <row r="15" spans="1:15" x14ac:dyDescent="0.25">
      <c r="A15" t="s">
        <v>33</v>
      </c>
      <c r="B15">
        <v>654</v>
      </c>
      <c r="C15" s="5">
        <v>8759.0999999999894</v>
      </c>
      <c r="D15" s="5">
        <v>18317.879999999899</v>
      </c>
      <c r="E15">
        <v>27076.98</v>
      </c>
      <c r="F15">
        <v>41.4</v>
      </c>
      <c r="G15">
        <v>1335.34</v>
      </c>
      <c r="H15">
        <v>631</v>
      </c>
      <c r="I15">
        <v>23</v>
      </c>
      <c r="J15">
        <v>40.85</v>
      </c>
      <c r="K15">
        <v>56.68</v>
      </c>
      <c r="L15">
        <v>12.9269096671949</v>
      </c>
      <c r="M15">
        <v>27.918462757527699</v>
      </c>
      <c r="N15">
        <v>26.183478260869499</v>
      </c>
      <c r="O15">
        <v>30.492608695652098</v>
      </c>
    </row>
    <row r="16" spans="1:15" x14ac:dyDescent="0.25">
      <c r="A16" t="s">
        <v>34</v>
      </c>
      <c r="B16">
        <v>654</v>
      </c>
      <c r="C16">
        <v>10681.43</v>
      </c>
      <c r="D16">
        <v>18685.689999999999</v>
      </c>
      <c r="E16">
        <v>29367.119999999999</v>
      </c>
      <c r="F16">
        <v>44.9</v>
      </c>
      <c r="G16">
        <v>1097.3399999999999</v>
      </c>
      <c r="H16">
        <v>631</v>
      </c>
      <c r="I16">
        <v>23</v>
      </c>
      <c r="J16">
        <v>44.67</v>
      </c>
      <c r="K16">
        <v>51.36</v>
      </c>
      <c r="L16">
        <v>16.002551505546698</v>
      </c>
      <c r="M16">
        <v>28.665911251980901</v>
      </c>
      <c r="N16">
        <v>25.383478260869499</v>
      </c>
      <c r="O16">
        <v>25.978260869565201</v>
      </c>
    </row>
    <row r="17" spans="1:15" x14ac:dyDescent="0.25">
      <c r="A17" t="s">
        <v>35</v>
      </c>
      <c r="B17">
        <v>654</v>
      </c>
      <c r="C17" s="5">
        <v>9476.5499999999902</v>
      </c>
      <c r="D17" s="5">
        <v>18118.009999999998</v>
      </c>
      <c r="E17">
        <v>27594.560000000001</v>
      </c>
      <c r="F17">
        <v>42.19</v>
      </c>
      <c r="G17">
        <v>1102.1199999999999</v>
      </c>
      <c r="H17">
        <v>631</v>
      </c>
      <c r="I17">
        <v>23</v>
      </c>
      <c r="J17">
        <v>41.91</v>
      </c>
      <c r="K17">
        <v>50.02</v>
      </c>
      <c r="L17">
        <v>14.1842630744849</v>
      </c>
      <c r="M17">
        <v>27.723914421553001</v>
      </c>
      <c r="N17">
        <v>22.881739130434699</v>
      </c>
      <c r="O17">
        <v>27.139999999999901</v>
      </c>
    </row>
    <row r="18" spans="1:15" x14ac:dyDescent="0.25">
      <c r="A18" t="s">
        <v>36</v>
      </c>
      <c r="B18">
        <v>654</v>
      </c>
      <c r="C18">
        <v>8772.93</v>
      </c>
      <c r="D18">
        <v>20150.139999999901</v>
      </c>
      <c r="E18">
        <v>28923.07</v>
      </c>
      <c r="F18">
        <v>44.22</v>
      </c>
      <c r="G18">
        <v>1434.06</v>
      </c>
      <c r="H18">
        <v>631</v>
      </c>
      <c r="I18">
        <v>23</v>
      </c>
      <c r="J18">
        <v>43.26</v>
      </c>
      <c r="K18">
        <v>70.63</v>
      </c>
      <c r="L18">
        <v>12.662852614896901</v>
      </c>
      <c r="M18">
        <v>30.599397781299501</v>
      </c>
      <c r="N18">
        <v>34.029130434782601</v>
      </c>
      <c r="O18">
        <v>36.605217391304301</v>
      </c>
    </row>
    <row r="19" spans="1:15" x14ac:dyDescent="0.25">
      <c r="A19" t="s">
        <v>37</v>
      </c>
      <c r="B19">
        <v>654</v>
      </c>
      <c r="C19" s="5">
        <v>8535.44</v>
      </c>
      <c r="D19" s="5">
        <v>19378</v>
      </c>
      <c r="E19">
        <v>27913.439999999999</v>
      </c>
      <c r="F19">
        <v>42.68</v>
      </c>
      <c r="G19">
        <v>1431.08</v>
      </c>
      <c r="H19">
        <v>631</v>
      </c>
      <c r="I19">
        <v>23</v>
      </c>
      <c r="J19">
        <v>41.66</v>
      </c>
      <c r="K19">
        <v>70.63</v>
      </c>
      <c r="L19">
        <v>12.286481774960301</v>
      </c>
      <c r="M19">
        <v>29.3757210776545</v>
      </c>
      <c r="N19">
        <v>34.029130434782601</v>
      </c>
      <c r="O19">
        <v>36.605217391304301</v>
      </c>
    </row>
    <row r="20" spans="1:15" x14ac:dyDescent="0.25">
      <c r="A20" t="s">
        <v>64</v>
      </c>
      <c r="B20">
        <v>654</v>
      </c>
      <c r="C20">
        <v>11960.37</v>
      </c>
      <c r="D20">
        <v>21657.16</v>
      </c>
      <c r="E20">
        <v>33617.53</v>
      </c>
      <c r="F20">
        <v>51.4</v>
      </c>
      <c r="G20">
        <v>1805.16</v>
      </c>
      <c r="H20">
        <v>631</v>
      </c>
      <c r="I20">
        <v>23</v>
      </c>
      <c r="J20">
        <v>50.42</v>
      </c>
      <c r="K20">
        <v>78.3</v>
      </c>
      <c r="L20">
        <v>17.089286850000001</v>
      </c>
      <c r="M20">
        <v>33.333438989999998</v>
      </c>
      <c r="N20">
        <v>51.17521739</v>
      </c>
      <c r="O20">
        <v>27.12</v>
      </c>
    </row>
    <row r="21" spans="1:15" x14ac:dyDescent="0.25">
      <c r="A21" t="s">
        <v>65</v>
      </c>
      <c r="B21">
        <v>654</v>
      </c>
      <c r="C21">
        <v>10347.120000000001</v>
      </c>
      <c r="D21">
        <v>21201</v>
      </c>
      <c r="E21">
        <v>31548.12</v>
      </c>
      <c r="F21">
        <v>48.24</v>
      </c>
      <c r="G21">
        <v>1734.91</v>
      </c>
      <c r="H21">
        <v>631</v>
      </c>
      <c r="I21">
        <v>23</v>
      </c>
      <c r="J21">
        <v>47.28</v>
      </c>
      <c r="K21">
        <v>74.56</v>
      </c>
      <c r="L21">
        <v>14.684580029999999</v>
      </c>
      <c r="M21">
        <v>32.594833600000001</v>
      </c>
      <c r="N21">
        <v>47.006521739999997</v>
      </c>
      <c r="O21">
        <v>27.55043478</v>
      </c>
    </row>
    <row r="22" spans="1:15" x14ac:dyDescent="0.25">
      <c r="A22" s="6" t="s">
        <v>45</v>
      </c>
    </row>
    <row r="23" spans="1:15" x14ac:dyDescent="0.25">
      <c r="A23" t="s">
        <v>30</v>
      </c>
      <c r="B23">
        <v>654</v>
      </c>
      <c r="C23">
        <v>8500.5</v>
      </c>
      <c r="D23">
        <v>19609.48</v>
      </c>
      <c r="E23">
        <v>28109.98</v>
      </c>
      <c r="F23">
        <v>42.98</v>
      </c>
      <c r="G23">
        <v>1272.1199999999999</v>
      </c>
      <c r="H23">
        <v>631</v>
      </c>
      <c r="I23">
        <v>23</v>
      </c>
      <c r="J23">
        <v>42.89</v>
      </c>
      <c r="K23">
        <v>45.54</v>
      </c>
      <c r="L23">
        <v>12.706592709984101</v>
      </c>
      <c r="M23">
        <v>30.181695721077599</v>
      </c>
      <c r="N23">
        <v>20.9843478260869</v>
      </c>
      <c r="O23">
        <v>24.557826086956499</v>
      </c>
    </row>
    <row r="24" spans="1:15" x14ac:dyDescent="0.25">
      <c r="A24" t="s">
        <v>31</v>
      </c>
      <c r="B24">
        <v>654</v>
      </c>
      <c r="C24">
        <v>8624.42</v>
      </c>
      <c r="D24">
        <v>18736.84</v>
      </c>
      <c r="E24">
        <v>27361.26</v>
      </c>
      <c r="F24">
        <v>41.84</v>
      </c>
      <c r="G24">
        <v>1285.1500000000001</v>
      </c>
      <c r="H24">
        <v>631</v>
      </c>
      <c r="I24">
        <v>23</v>
      </c>
      <c r="J24">
        <v>41.59</v>
      </c>
      <c r="K24">
        <v>48.59</v>
      </c>
      <c r="L24">
        <v>12.7864976228209</v>
      </c>
      <c r="M24">
        <v>28.8039619651347</v>
      </c>
      <c r="N24">
        <v>24.18</v>
      </c>
      <c r="O24">
        <v>24.414782608695599</v>
      </c>
    </row>
    <row r="25" spans="1:15" x14ac:dyDescent="0.25">
      <c r="A25" t="s">
        <v>38</v>
      </c>
      <c r="B25">
        <v>654</v>
      </c>
      <c r="C25">
        <v>7209.3099999999904</v>
      </c>
      <c r="D25">
        <v>20763.77</v>
      </c>
      <c r="E25">
        <v>27973.08</v>
      </c>
      <c r="F25">
        <v>42.77</v>
      </c>
      <c r="G25">
        <v>1242.22</v>
      </c>
      <c r="H25">
        <v>631</v>
      </c>
      <c r="I25">
        <v>23</v>
      </c>
      <c r="J25">
        <v>42.41</v>
      </c>
      <c r="K25">
        <v>52.76</v>
      </c>
      <c r="L25">
        <v>10.802741679873201</v>
      </c>
      <c r="M25">
        <v>31.6053565768621</v>
      </c>
      <c r="N25">
        <v>17.077391304347799</v>
      </c>
      <c r="O25">
        <v>35.686521739130399</v>
      </c>
    </row>
    <row r="26" spans="1:15" x14ac:dyDescent="0.25">
      <c r="A26" t="s">
        <v>39</v>
      </c>
      <c r="B26">
        <v>654</v>
      </c>
      <c r="C26">
        <v>7460.0499999999902</v>
      </c>
      <c r="D26">
        <v>19125.75</v>
      </c>
      <c r="E26">
        <v>26585.8</v>
      </c>
      <c r="F26">
        <v>40.65</v>
      </c>
      <c r="G26">
        <v>1226.21</v>
      </c>
      <c r="H26">
        <v>631</v>
      </c>
      <c r="I26">
        <v>23</v>
      </c>
      <c r="J26">
        <v>40.24</v>
      </c>
      <c r="K26">
        <v>52.05</v>
      </c>
      <c r="L26">
        <v>11.0613787638668</v>
      </c>
      <c r="M26">
        <v>29.174057052297901</v>
      </c>
      <c r="N26">
        <v>20.883478260869499</v>
      </c>
      <c r="O26">
        <v>31.170434782608599</v>
      </c>
    </row>
    <row r="42" ht="14.25" customHeight="1" x14ac:dyDescent="0.25"/>
    <row r="43" ht="15.75" customHeigh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4EC3-BC8A-48D2-B123-9B09F8FA121B}">
  <dimension ref="A1:O5"/>
  <sheetViews>
    <sheetView workbookViewId="0">
      <selection activeCell="E12" sqref="E12"/>
    </sheetView>
  </sheetViews>
  <sheetFormatPr defaultRowHeight="15" x14ac:dyDescent="0.25"/>
  <cols>
    <col min="1" max="1" width="29.7109375" customWidth="1"/>
    <col min="2" max="2" width="15.5703125" bestFit="1" customWidth="1"/>
    <col min="3" max="3" width="16.85546875" bestFit="1" customWidth="1"/>
    <col min="4" max="4" width="16.5703125" bestFit="1" customWidth="1"/>
    <col min="5" max="5" width="15.42578125" bestFit="1" customWidth="1"/>
    <col min="6" max="6" width="9.5703125" customWidth="1"/>
    <col min="7" max="7" width="13.5703125" bestFit="1" customWidth="1"/>
    <col min="8" max="8" width="6.85546875" customWidth="1"/>
    <col min="9" max="9" width="7.42578125" customWidth="1"/>
    <col min="10" max="10" width="20.85546875" bestFit="1" customWidth="1"/>
    <col min="11" max="11" width="25.5703125" bestFit="1" customWidth="1"/>
    <col min="12" max="12" width="12.42578125" bestFit="1" customWidth="1"/>
  </cols>
  <sheetData>
    <row r="1" spans="1:15" ht="15.7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s="3" t="s">
        <v>47</v>
      </c>
      <c r="B2" s="3">
        <v>718</v>
      </c>
      <c r="C2" s="3">
        <v>9416.4649999999947</v>
      </c>
      <c r="D2" s="3">
        <v>20367.834999999999</v>
      </c>
      <c r="E2" s="3">
        <v>29784.3</v>
      </c>
      <c r="F2" s="3">
        <v>41.484999999999999</v>
      </c>
      <c r="G2" s="3">
        <v>1343.74</v>
      </c>
      <c r="H2" s="3">
        <v>667.5</v>
      </c>
      <c r="I2" s="3">
        <v>50.5</v>
      </c>
      <c r="J2" s="3">
        <v>40.614999999999995</v>
      </c>
      <c r="K2" s="3">
        <v>52.865000000000002</v>
      </c>
      <c r="L2" s="3">
        <v>12.426703332465451</v>
      </c>
      <c r="M2" s="3">
        <v>28.190582306152251</v>
      </c>
      <c r="N2" s="3">
        <v>22.179391679748747</v>
      </c>
      <c r="O2" s="3">
        <v>30.682923861852402</v>
      </c>
    </row>
    <row r="3" spans="1:15" x14ac:dyDescent="0.25">
      <c r="A3" s="2" t="s">
        <v>49</v>
      </c>
      <c r="B3" s="2">
        <v>664.5</v>
      </c>
      <c r="C3" s="2">
        <v>9006.434999999994</v>
      </c>
      <c r="D3" s="2">
        <v>17562.654999999999</v>
      </c>
      <c r="E3" s="2">
        <v>26569.09</v>
      </c>
      <c r="F3" s="2">
        <v>40</v>
      </c>
      <c r="G3" s="2">
        <v>1345.335</v>
      </c>
      <c r="H3" s="2">
        <v>642</v>
      </c>
      <c r="I3" s="2">
        <v>22.5</v>
      </c>
      <c r="J3" s="2">
        <v>39.17</v>
      </c>
      <c r="K3" s="2">
        <v>63.39</v>
      </c>
      <c r="L3" s="2">
        <v>12.73332578153245</v>
      </c>
      <c r="M3" s="2">
        <v>26.43948225063885</v>
      </c>
      <c r="N3" s="2">
        <v>37.510415019762803</v>
      </c>
      <c r="O3" s="2">
        <v>25.88380434782605</v>
      </c>
    </row>
    <row r="4" spans="1:15" x14ac:dyDescent="0.25">
      <c r="A4" s="3" t="s">
        <v>48</v>
      </c>
      <c r="B4" s="3">
        <v>655</v>
      </c>
      <c r="C4" s="3">
        <v>7766.6350000000002</v>
      </c>
      <c r="D4" s="3">
        <v>17662.66499999995</v>
      </c>
      <c r="E4" s="3">
        <v>25429.3</v>
      </c>
      <c r="F4" s="3">
        <v>38.83</v>
      </c>
      <c r="G4" s="3">
        <v>1169.6500000000001</v>
      </c>
      <c r="H4" s="3">
        <v>645.5</v>
      </c>
      <c r="I4" s="3">
        <v>9.5</v>
      </c>
      <c r="J4" s="3">
        <v>38.534999999999997</v>
      </c>
      <c r="K4" s="3">
        <v>58.480000000000004</v>
      </c>
      <c r="L4" s="3">
        <v>11.62856435881185</v>
      </c>
      <c r="M4" s="3">
        <v>26.90270592131785</v>
      </c>
      <c r="N4" s="3">
        <v>27.091666666666651</v>
      </c>
      <c r="O4" s="3">
        <v>31.385833333333252</v>
      </c>
    </row>
    <row r="5" spans="1:15" s="7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F2C7-DC56-4CA7-89B8-DF60D0BD197C}">
  <dimension ref="A1:U7"/>
  <sheetViews>
    <sheetView topLeftCell="G1" workbookViewId="0">
      <selection activeCell="Q20" sqref="Q20"/>
    </sheetView>
  </sheetViews>
  <sheetFormatPr defaultRowHeight="15" x14ac:dyDescent="0.25"/>
  <cols>
    <col min="1" max="1" width="27.140625" bestFit="1" customWidth="1"/>
    <col min="5" max="5" width="15.42578125" bestFit="1" customWidth="1"/>
    <col min="6" max="6" width="9.28515625" customWidth="1"/>
    <col min="18" max="18" width="12.5703125" bestFit="1" customWidth="1"/>
    <col min="19" max="19" width="11.140625" bestFit="1" customWidth="1"/>
  </cols>
  <sheetData>
    <row r="1" spans="1:21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62</v>
      </c>
      <c r="U1" s="3" t="s">
        <v>63</v>
      </c>
    </row>
    <row r="2" spans="1:21" x14ac:dyDescent="0.25">
      <c r="A2" s="3" t="s">
        <v>56</v>
      </c>
      <c r="B2" s="3">
        <v>654</v>
      </c>
      <c r="C2" s="3">
        <v>12159.8299999999</v>
      </c>
      <c r="D2" s="3">
        <v>17442.059999999899</v>
      </c>
      <c r="E2" s="3">
        <v>29601.89</v>
      </c>
      <c r="F2" s="3">
        <v>45.26</v>
      </c>
      <c r="G2" s="3">
        <v>1594.36</v>
      </c>
      <c r="H2" s="3">
        <v>631</v>
      </c>
      <c r="I2" s="3">
        <v>23</v>
      </c>
      <c r="J2" s="3">
        <v>44.57</v>
      </c>
      <c r="K2" s="3">
        <v>64.180000000000007</v>
      </c>
      <c r="L2" s="3">
        <v>17.880792393026901</v>
      </c>
      <c r="M2" s="3">
        <v>26.692361331220201</v>
      </c>
      <c r="N2" s="3">
        <v>38.132608695652102</v>
      </c>
      <c r="O2" s="3">
        <v>26.051304347826001</v>
      </c>
      <c r="P2" s="3">
        <v>491</v>
      </c>
      <c r="Q2" s="3">
        <v>163</v>
      </c>
      <c r="R2" s="3">
        <v>20149.97</v>
      </c>
      <c r="S2" s="3">
        <v>9451.92</v>
      </c>
      <c r="T2">
        <f>R2/P2</f>
        <v>41.038635437881879</v>
      </c>
      <c r="U2">
        <f>S2/Q2</f>
        <v>57.98723926380368</v>
      </c>
    </row>
    <row r="3" spans="1:21" x14ac:dyDescent="0.25">
      <c r="A3" s="3" t="s">
        <v>57</v>
      </c>
      <c r="B3" s="3">
        <v>491</v>
      </c>
      <c r="C3" s="3">
        <v>5238.78</v>
      </c>
      <c r="D3" s="3">
        <v>13147.99</v>
      </c>
      <c r="E3" s="3">
        <v>18386.77</v>
      </c>
      <c r="F3" s="3">
        <v>37.450000000000003</v>
      </c>
      <c r="G3" s="3">
        <v>1156.52</v>
      </c>
      <c r="H3" s="3">
        <v>476</v>
      </c>
      <c r="I3" s="3">
        <v>15</v>
      </c>
      <c r="J3" s="3">
        <v>37.04</v>
      </c>
      <c r="K3" s="3">
        <v>50.24</v>
      </c>
      <c r="L3" s="3">
        <v>10.1304201680672</v>
      </c>
      <c r="M3" s="3">
        <v>26.914117647058799</v>
      </c>
      <c r="N3" s="3">
        <v>27.779999999999902</v>
      </c>
      <c r="O3" s="3">
        <v>22.457999999999899</v>
      </c>
      <c r="P3" s="3">
        <v>491</v>
      </c>
      <c r="Q3" s="3">
        <v>0</v>
      </c>
      <c r="R3" s="3">
        <v>18386.77</v>
      </c>
      <c r="S3" s="3">
        <v>0</v>
      </c>
    </row>
    <row r="4" spans="1:21" x14ac:dyDescent="0.25">
      <c r="A4" s="3" t="s">
        <v>58</v>
      </c>
      <c r="B4" s="3">
        <v>654</v>
      </c>
      <c r="C4" s="3">
        <v>16732.05</v>
      </c>
      <c r="D4" s="3">
        <v>17408.05</v>
      </c>
      <c r="E4" s="3">
        <v>34140.1</v>
      </c>
      <c r="F4" s="3">
        <v>52.2</v>
      </c>
      <c r="G4" s="3">
        <v>1580.45</v>
      </c>
      <c r="H4" s="3">
        <v>631</v>
      </c>
      <c r="I4" s="3">
        <v>23</v>
      </c>
      <c r="J4" s="3">
        <v>51.94</v>
      </c>
      <c r="K4" s="3">
        <v>59.45</v>
      </c>
      <c r="L4" s="3">
        <v>25.243359746434201</v>
      </c>
      <c r="M4" s="3">
        <v>26.694532488114099</v>
      </c>
      <c r="N4" s="3">
        <v>34.934347826086899</v>
      </c>
      <c r="O4" s="3">
        <v>24.513043478260801</v>
      </c>
      <c r="P4" s="3">
        <v>327</v>
      </c>
      <c r="Q4" s="3">
        <v>327</v>
      </c>
      <c r="R4" s="3">
        <v>14026.7699999999</v>
      </c>
      <c r="S4" s="3">
        <v>20113.330000000002</v>
      </c>
      <c r="T4">
        <f t="shared" ref="T4:T6" si="0">R4/P4</f>
        <v>42.89532110091713</v>
      </c>
      <c r="U4">
        <f t="shared" ref="U4:U6" si="1">S4/Q4</f>
        <v>61.508654434250772</v>
      </c>
    </row>
    <row r="5" spans="1:21" x14ac:dyDescent="0.25">
      <c r="A5" s="3" t="s">
        <v>59</v>
      </c>
      <c r="B5" s="3">
        <v>327</v>
      </c>
      <c r="C5" s="3">
        <v>3403.05</v>
      </c>
      <c r="D5" s="3">
        <v>8262.7199999999993</v>
      </c>
      <c r="E5" s="3">
        <v>11665.77</v>
      </c>
      <c r="F5" s="3">
        <v>35.68</v>
      </c>
      <c r="G5" s="3">
        <v>988.7</v>
      </c>
      <c r="H5" s="3">
        <v>316</v>
      </c>
      <c r="I5" s="3">
        <v>11</v>
      </c>
      <c r="J5" s="3">
        <v>35.479999999999997</v>
      </c>
      <c r="K5" s="3">
        <v>41.39</v>
      </c>
      <c r="L5" s="3">
        <v>10.069145569620201</v>
      </c>
      <c r="M5" s="3">
        <v>25.4071202531645</v>
      </c>
      <c r="N5" s="3">
        <v>20.109090909090899</v>
      </c>
      <c r="O5" s="3">
        <v>21.2790909090909</v>
      </c>
      <c r="P5" s="3">
        <v>327</v>
      </c>
      <c r="Q5" s="3">
        <v>0</v>
      </c>
      <c r="R5" s="3">
        <v>11665.77</v>
      </c>
      <c r="S5" s="3">
        <v>0</v>
      </c>
    </row>
    <row r="6" spans="1:21" x14ac:dyDescent="0.25">
      <c r="A6" s="3" t="s">
        <v>60</v>
      </c>
      <c r="B6" s="3">
        <v>654</v>
      </c>
      <c r="C6" s="3">
        <v>20824.32</v>
      </c>
      <c r="D6" s="3">
        <v>16874.609999999899</v>
      </c>
      <c r="E6" s="3">
        <v>37698.93</v>
      </c>
      <c r="F6" s="3">
        <v>57.64</v>
      </c>
      <c r="G6" s="3">
        <v>1622.08</v>
      </c>
      <c r="H6" s="3">
        <v>631</v>
      </c>
      <c r="I6" s="3">
        <v>23</v>
      </c>
      <c r="J6" s="3">
        <v>57.16</v>
      </c>
      <c r="K6" s="3">
        <v>71.02</v>
      </c>
      <c r="L6" s="3">
        <v>31.8601584786053</v>
      </c>
      <c r="M6" s="3">
        <v>25.296053882725801</v>
      </c>
      <c r="N6" s="3">
        <v>31.328695652173899</v>
      </c>
      <c r="O6" s="3">
        <v>39.686956521739098</v>
      </c>
      <c r="P6" s="3">
        <v>164</v>
      </c>
      <c r="Q6" s="3">
        <v>490</v>
      </c>
      <c r="R6" s="3">
        <v>9387.84</v>
      </c>
      <c r="S6" s="3">
        <v>28311.09</v>
      </c>
      <c r="T6">
        <f t="shared" si="0"/>
        <v>57.242926829268292</v>
      </c>
      <c r="U6">
        <f t="shared" si="1"/>
        <v>57.777734693877548</v>
      </c>
    </row>
    <row r="7" spans="1:21" x14ac:dyDescent="0.25">
      <c r="A7" s="3" t="s">
        <v>61</v>
      </c>
      <c r="B7" s="3">
        <v>164</v>
      </c>
      <c r="C7" s="3">
        <v>1276.0999999999999</v>
      </c>
      <c r="D7" s="3">
        <v>4032.72</v>
      </c>
      <c r="E7" s="3">
        <v>5308.82</v>
      </c>
      <c r="F7" s="3">
        <v>32.369999999999997</v>
      </c>
      <c r="G7" s="3">
        <v>915.99</v>
      </c>
      <c r="H7" s="3">
        <v>161</v>
      </c>
      <c r="I7" s="3">
        <v>3</v>
      </c>
      <c r="J7" s="3">
        <v>32.07</v>
      </c>
      <c r="K7" s="3">
        <v>48.43</v>
      </c>
      <c r="L7" s="3">
        <v>7.4158385093167603</v>
      </c>
      <c r="M7" s="3">
        <v>24.655776397515499</v>
      </c>
      <c r="N7" s="3">
        <v>27.383333333333301</v>
      </c>
      <c r="O7" s="3">
        <v>21.046666666666599</v>
      </c>
      <c r="P7" s="3">
        <v>164</v>
      </c>
      <c r="Q7" s="3">
        <v>0</v>
      </c>
      <c r="R7" s="3">
        <v>5308.82</v>
      </c>
      <c r="S7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19D-D46D-49DA-97DB-62EFE9D2A392}">
  <dimension ref="A1:M9"/>
  <sheetViews>
    <sheetView workbookViewId="0">
      <selection activeCell="D9" sqref="D9"/>
    </sheetView>
  </sheetViews>
  <sheetFormatPr defaultRowHeight="15" x14ac:dyDescent="0.25"/>
  <cols>
    <col min="2" max="6" width="13.7109375" bestFit="1" customWidth="1"/>
    <col min="11" max="11" width="11.85546875" bestFit="1" customWidth="1"/>
    <col min="12" max="12" width="10.140625" bestFit="1" customWidth="1"/>
  </cols>
  <sheetData>
    <row r="1" spans="1:13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J1" t="s">
        <v>73</v>
      </c>
      <c r="K1" t="s">
        <v>74</v>
      </c>
      <c r="L1" t="s">
        <v>75</v>
      </c>
    </row>
    <row r="2" spans="1:13" x14ac:dyDescent="0.25">
      <c r="A2">
        <v>1</v>
      </c>
      <c r="B2">
        <v>163</v>
      </c>
      <c r="C2">
        <v>10</v>
      </c>
      <c r="D2">
        <v>21</v>
      </c>
      <c r="E2">
        <v>247</v>
      </c>
      <c r="F2">
        <v>16</v>
      </c>
      <c r="G2">
        <v>456</v>
      </c>
      <c r="I2">
        <v>1</v>
      </c>
      <c r="J2" s="8">
        <f>B3</f>
        <v>0.35745614035087719</v>
      </c>
      <c r="K2" s="8">
        <f>SUM(E3:F3)</f>
        <v>0.57675438596491224</v>
      </c>
      <c r="L2" s="8">
        <f>SUM(C3:D3)</f>
        <v>6.7982456140350866E-2</v>
      </c>
      <c r="M2" s="8">
        <f t="shared" ref="M2:M7" si="0">SUM(J2:L3)</f>
        <v>1.0021929824561402</v>
      </c>
    </row>
    <row r="3" spans="1:13" x14ac:dyDescent="0.25">
      <c r="B3" s="8">
        <f>B2/$G$2</f>
        <v>0.35745614035087719</v>
      </c>
      <c r="C3" s="8">
        <f t="shared" ref="C3:F3" si="1">C2/$G$2</f>
        <v>2.1929824561403508E-2</v>
      </c>
      <c r="D3" s="8">
        <f t="shared" si="1"/>
        <v>4.6052631578947366E-2</v>
      </c>
      <c r="E3" s="8">
        <f t="shared" si="1"/>
        <v>0.54166666666666663</v>
      </c>
      <c r="F3" s="8">
        <f t="shared" si="1"/>
        <v>3.5087719298245612E-2</v>
      </c>
      <c r="J3" s="8"/>
      <c r="K3" s="8"/>
      <c r="L3" s="8"/>
      <c r="M3" s="8">
        <f t="shared" si="0"/>
        <v>1.0043478260869565</v>
      </c>
    </row>
    <row r="4" spans="1:13" x14ac:dyDescent="0.25">
      <c r="A4">
        <v>5</v>
      </c>
      <c r="B4">
        <v>44</v>
      </c>
      <c r="C4">
        <v>8</v>
      </c>
      <c r="D4">
        <v>15</v>
      </c>
      <c r="E4">
        <v>148</v>
      </c>
      <c r="F4">
        <v>16</v>
      </c>
      <c r="G4">
        <v>230</v>
      </c>
      <c r="I4">
        <v>5</v>
      </c>
      <c r="J4" s="8">
        <f t="shared" ref="J4:J8" si="2">B5</f>
        <v>0.19130434782608696</v>
      </c>
      <c r="K4" s="8">
        <f t="shared" ref="K4:K8" si="3">SUM(E5:F5)</f>
        <v>0.71304347826086956</v>
      </c>
      <c r="L4" s="8">
        <f t="shared" ref="L4:L6" si="4">SUM(C5:D5)</f>
        <v>0.1</v>
      </c>
      <c r="M4" s="8">
        <f t="shared" si="0"/>
        <v>1.0043478260869565</v>
      </c>
    </row>
    <row r="5" spans="1:13" x14ac:dyDescent="0.25">
      <c r="B5" s="8">
        <f>B4/$G$4</f>
        <v>0.19130434782608696</v>
      </c>
      <c r="C5" s="8">
        <f t="shared" ref="C5:F5" si="5">C4/$G$4</f>
        <v>3.4782608695652174E-2</v>
      </c>
      <c r="D5" s="8">
        <f t="shared" si="5"/>
        <v>6.5217391304347824E-2</v>
      </c>
      <c r="E5" s="8">
        <f t="shared" si="5"/>
        <v>0.64347826086956517</v>
      </c>
      <c r="F5" s="8">
        <f t="shared" si="5"/>
        <v>6.9565217391304349E-2</v>
      </c>
      <c r="J5" s="8"/>
      <c r="K5" s="8"/>
      <c r="L5" s="8"/>
      <c r="M5" s="8"/>
    </row>
    <row r="6" spans="1:13" x14ac:dyDescent="0.25">
      <c r="A6">
        <v>15</v>
      </c>
      <c r="B6">
        <v>10</v>
      </c>
      <c r="C6">
        <v>14</v>
      </c>
      <c r="D6">
        <v>8</v>
      </c>
      <c r="E6">
        <v>80</v>
      </c>
      <c r="F6">
        <v>11</v>
      </c>
      <c r="G6">
        <v>122</v>
      </c>
      <c r="I6">
        <v>15</v>
      </c>
      <c r="J6" s="8">
        <f t="shared" si="2"/>
        <v>8.1967213114754092E-2</v>
      </c>
      <c r="K6" s="8">
        <f t="shared" si="3"/>
        <v>0.74590163934426224</v>
      </c>
      <c r="L6" s="8">
        <f t="shared" si="4"/>
        <v>0.18032786885245902</v>
      </c>
      <c r="M6" s="8">
        <f t="shared" si="0"/>
        <v>1.0081967213114753</v>
      </c>
    </row>
    <row r="7" spans="1:13" x14ac:dyDescent="0.25">
      <c r="B7" s="8">
        <f>B6/$G$6</f>
        <v>8.1967213114754092E-2</v>
      </c>
      <c r="C7" s="8">
        <f t="shared" ref="C7:F7" si="6">C6/$G$6</f>
        <v>0.11475409836065574</v>
      </c>
      <c r="D7" s="8">
        <f t="shared" si="6"/>
        <v>6.5573770491803282E-2</v>
      </c>
      <c r="E7" s="8">
        <f t="shared" si="6"/>
        <v>0.65573770491803274</v>
      </c>
      <c r="F7" s="8">
        <f t="shared" si="6"/>
        <v>9.0163934426229511E-2</v>
      </c>
      <c r="J7" s="8"/>
      <c r="K7" s="8"/>
      <c r="L7" s="8"/>
      <c r="M7" s="8">
        <f t="shared" si="0"/>
        <v>1.0038888888888891</v>
      </c>
    </row>
    <row r="8" spans="1:13" x14ac:dyDescent="0.25">
      <c r="A8">
        <v>30</v>
      </c>
      <c r="B8">
        <v>2</v>
      </c>
      <c r="C8">
        <v>11</v>
      </c>
      <c r="D8">
        <v>7</v>
      </c>
      <c r="E8">
        <v>45</v>
      </c>
      <c r="F8">
        <v>8</v>
      </c>
      <c r="G8">
        <v>72</v>
      </c>
      <c r="I8">
        <v>30</v>
      </c>
      <c r="J8" s="8">
        <f t="shared" si="2"/>
        <v>2.7777777777777776E-2</v>
      </c>
      <c r="K8" s="8">
        <f t="shared" si="3"/>
        <v>0.73611111111111116</v>
      </c>
      <c r="L8" s="8">
        <v>0.24</v>
      </c>
      <c r="M8" s="8">
        <f>SUM(J8:L9)</f>
        <v>1.0038888888888891</v>
      </c>
    </row>
    <row r="9" spans="1:13" x14ac:dyDescent="0.25">
      <c r="B9" s="8">
        <f>B8/$G$8</f>
        <v>2.7777777777777776E-2</v>
      </c>
      <c r="C9" s="8">
        <f t="shared" ref="C9:F9" si="7">C8/$G$8</f>
        <v>0.15277777777777779</v>
      </c>
      <c r="D9" s="8">
        <f t="shared" si="7"/>
        <v>9.7222222222222224E-2</v>
      </c>
      <c r="E9" s="8">
        <f t="shared" si="7"/>
        <v>0.625</v>
      </c>
      <c r="F9" s="8">
        <f t="shared" si="7"/>
        <v>0.1111111111111111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SE_0</vt:lpstr>
      <vt:lpstr>SE1</vt:lpstr>
      <vt:lpstr>SE2</vt:lpstr>
      <vt:lpstr>SE3</vt:lpstr>
      <vt:lpstr>DE1</vt:lpstr>
      <vt:lpstr>Experiments with 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Barabás</dc:creator>
  <cp:lastModifiedBy>Tibor Barabás</cp:lastModifiedBy>
  <dcterms:created xsi:type="dcterms:W3CDTF">2015-06-05T18:17:20Z</dcterms:created>
  <dcterms:modified xsi:type="dcterms:W3CDTF">2022-06-01T13:51:24Z</dcterms:modified>
</cp:coreProperties>
</file>