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d86d359c2a8b8d/Desktop/Coding Bootcamp/Crowdfunding Analysis/"/>
    </mc:Choice>
  </mc:AlternateContent>
  <xr:revisionPtr revIDLastSave="85" documentId="13_ncr:1_{D754642E-E684-4F4D-953B-1821B0424A6E}" xr6:coauthVersionLast="47" xr6:coauthVersionMax="47" xr10:uidLastSave="{394C953C-4D61-43EC-BCEB-66F8B33D64FF}"/>
  <bookViews>
    <workbookView xWindow="-120" yWindow="-120" windowWidth="29040" windowHeight="15840" firstSheet="10" activeTab="1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Successful US Kickstarters Rest" sheetId="10" r:id="rId9"/>
    <sheet name="Failed US Kickstarters Rest" sheetId="11" r:id="rId10"/>
    <sheet name="Restaurant Descriptive Statisti" sheetId="12" r:id="rId11"/>
    <sheet name="Successful US Musicals" sheetId="13" r:id="rId12"/>
    <sheet name="Failed US Musicals" sheetId="14" r:id="rId13"/>
    <sheet name="Musical Descriptive Statistics" sheetId="16" r:id="rId14"/>
    <sheet name="Chart1" sheetId="18" r:id="rId1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C11" i="9"/>
  <c r="B13" i="9"/>
  <c r="B12" i="9"/>
  <c r="B11" i="9"/>
  <c r="C6" i="9"/>
  <c r="C5" i="9"/>
  <c r="C4" i="9"/>
  <c r="B5" i="9"/>
  <c r="B6" i="9"/>
  <c r="B4" i="9"/>
  <c r="C6" i="16"/>
  <c r="C5" i="16"/>
  <c r="C3" i="16"/>
  <c r="C2" i="16"/>
  <c r="B6" i="16"/>
  <c r="B5" i="16"/>
  <c r="B3" i="16"/>
  <c r="B2" i="16"/>
  <c r="C6" i="12"/>
  <c r="C5" i="12"/>
  <c r="C3" i="12"/>
  <c r="C2" i="12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<sst xmlns="http://schemas.openxmlformats.org/spreadsheetml/2006/main" count="39203" uniqueCount="8395">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</sst>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5-4604-B5A3-7000EE24FD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5-4604-B5A3-7000EE24FD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E5-4604-B5A3-7000EE24FD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E5-4604-B5A3-7000EE24F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724192"/>
        <c:axId val="1751722944"/>
      </c:barChart>
      <c:catAx>
        <c:axId val="17517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22944"/>
        <c:crosses val="autoZero"/>
        <c:auto val="1"/>
        <c:lblAlgn val="ctr"/>
        <c:lblOffset val="100"/>
        <c:noMultiLvlLbl val="0"/>
      </c:catAx>
      <c:valAx>
        <c:axId val="17517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B-40C3-A9E2-F48BA7AF46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3B-40C3-A9E2-F48BA7AF46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3B-40C3-A9E2-F48BA7AF4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8990912"/>
        <c:axId val="1748991328"/>
      </c:barChart>
      <c:catAx>
        <c:axId val="1748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91328"/>
        <c:crosses val="autoZero"/>
        <c:auto val="1"/>
        <c:lblAlgn val="ctr"/>
        <c:lblOffset val="100"/>
        <c:noMultiLvlLbl val="0"/>
      </c:catAx>
      <c:valAx>
        <c:axId val="17489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0-4437-B013-EC7B41EB1C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0-4437-B013-EC7B41EB1C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0-4437-B013-EC7B41EB1C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00-4437-B013-EC7B41EB1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13744"/>
        <c:axId val="85819984"/>
      </c:lineChart>
      <c:catAx>
        <c:axId val="8581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9984"/>
        <c:crosses val="autoZero"/>
        <c:auto val="1"/>
        <c:lblAlgn val="ctr"/>
        <c:lblOffset val="100"/>
        <c:noMultiLvlLbl val="0"/>
      </c:catAx>
      <c:valAx>
        <c:axId val="858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A26DE6-4B16-4505-BF5E-2B6C29C3193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B86B4A-40E9-4F95-B158-88273EEC1FC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BBB52-6FC7-4161-8DCB-414DF7B8B5D7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0</xdr:row>
      <xdr:rowOff>142875</xdr:rowOff>
    </xdr:from>
    <xdr:to>
      <xdr:col>18</xdr:col>
      <xdr:colOff>342899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CFEC4-E13D-4892-837C-52487A75D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57150</xdr:rowOff>
    </xdr:from>
    <xdr:to>
      <xdr:col>20</xdr:col>
      <xdr:colOff>609599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BCB1B-9FED-464A-A07B-F01140640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104775</xdr:rowOff>
    </xdr:from>
    <xdr:to>
      <xdr:col>21</xdr:col>
      <xdr:colOff>76200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C7899-A970-4120-A30F-D1A46A4F0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429CD7-6B54-4876-BF00-2EF61F3B92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0546B6-325C-4EB9-8920-29ECC2E217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radley" refreshedDate="44407.39881608796" createdVersion="7" refreshedVersion="7" minRefreshableVersion="3" recordCount="4114" xr:uid="{F21B819D-5548-4A2C-8EE1-A62DD423CB4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radley" refreshedDate="44407.42496921296" createdVersion="7" refreshedVersion="7" minRefreshableVersion="3" recordCount="4114" xr:uid="{5FAFEB64-CEC8-43DE-AC55-E39354BCBA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3E7DA-0D4B-4AEC-A943-755C0D1D10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BF30A-5CE6-4461-B57F-2071CEC6487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08D5A-4496-45FD-B9F8-159584CB75F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21" si="33">IFERROR(ROUND(E514/L514,2),0)</f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ref="P522:P541" si="36">IFERROR(ROUND(E522/L522,2), 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6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ref="P542:P605" si="37">IFERROR(ROUND(E542/L542,2),0)</f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7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7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7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7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7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7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7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7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7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7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7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7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7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7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7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7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7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7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7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7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7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7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7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7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7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7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7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7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7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7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7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7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7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7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7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>
        <f t="shared" si="37"/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ref="P606:P669" si="41">IFERROR(ROUND(E606/L606,2),0)</f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41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41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41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41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41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41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41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41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41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41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41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41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41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ref="P670:P733" si="45">IFERROR(ROUND(E670/L670,2),0)</f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5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5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5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5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5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5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5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5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5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5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5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5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5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5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>
        <f t="shared" si="45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ref="P734:P797" si="49">IFERROR(ROUND(E734/L734,2),0)</f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9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9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9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9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9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9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9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9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9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9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9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ref="P798:P861" si="53">IFERROR(ROUND(E798/L798,2),0)</f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3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3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3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3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3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3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3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3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3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3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3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3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3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ref="P862:P925" si="57">IFERROR(ROUND(E862/L862,2),0)</f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7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7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7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7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7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7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7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7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7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7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7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7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ref="P926:P989" si="61">IFERROR(ROUND(E926/L926,2),0)</f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61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61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61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61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61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61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61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61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61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61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61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ref="P990:P1053" si="65">IFERROR(ROUND(E990/L990,2),0)</f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5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5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5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5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5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5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5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5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5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5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5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5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5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5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5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5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5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5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5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ref="P1054:P1117" si="69">IFERROR(ROUND(E1054/L1054,2),0)</f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9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9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9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9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9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9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9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9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9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9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9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ref="P1118:P1181" si="73">IFERROR(ROUND(E1118/L1118,2),0)</f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3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3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3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3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3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3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3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3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3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3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3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3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3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3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>
        <f t="shared" si="73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>
        <f t="shared" si="73"/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ref="P1182:P1245" si="77">IFERROR(ROUND(E1182/L1182,2),0)</f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7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7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7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7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7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7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7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7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7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7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7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7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ref="P1246:P1285" si="81">IFERROR(ROUND(E1246/L1246,2),0)</f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81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81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81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81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81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81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81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81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81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81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81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81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81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81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81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81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81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81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60" hidden="1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5">IFERROR(ROUND(E1286/L1286,2), 0)</f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60" hidden="1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5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5" hidden="1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5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90" hidden="1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5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60" hidden="1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5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5" hidden="1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5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0" hidden="1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5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60" hidden="1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5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60" hidden="1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5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60" hidden="1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5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60" hidden="1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5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60" hidden="1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5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60" hidden="1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5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60" hidden="1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5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60" hidden="1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5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5" hidden="1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5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60" hidden="1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5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60" hidden="1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5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5" hidden="1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5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0" hidden="1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5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ref="P1306:P1369" si="86">IFERROR(ROUND(E1306/L1306,2),0)</f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6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6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6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6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6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6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6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6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6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6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6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6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6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6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6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6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6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6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6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6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6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6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s="11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ref="P1370:P1433" si="90">IFERROR(ROUND(E1370/L1370,2),0)</f>
        <v>63.62</v>
      </c>
      <c r="Q1370" s="11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90"/>
        <v>83.97</v>
      </c>
      <c r="Q1371" s="11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90"/>
        <v>77.75</v>
      </c>
      <c r="Q1372" s="11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90"/>
        <v>107.07</v>
      </c>
      <c r="Q1373" s="11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90"/>
        <v>38.75</v>
      </c>
      <c r="Q1374" s="11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90"/>
        <v>201.94</v>
      </c>
      <c r="Q1375" s="11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90"/>
        <v>43.06</v>
      </c>
      <c r="Q1376" s="11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90"/>
        <v>62.87</v>
      </c>
      <c r="Q1377" s="11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90"/>
        <v>55.61</v>
      </c>
      <c r="Q1378" s="11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90"/>
        <v>48.71</v>
      </c>
      <c r="Q1379" s="11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90"/>
        <v>30.58</v>
      </c>
      <c r="Q1380" s="11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90"/>
        <v>73.91</v>
      </c>
      <c r="Q1381" s="11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90"/>
        <v>21.2</v>
      </c>
      <c r="Q1382" s="11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90"/>
        <v>73.36</v>
      </c>
      <c r="Q1383" s="11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90"/>
        <v>56.41</v>
      </c>
      <c r="Q1384" s="11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90"/>
        <v>50.25</v>
      </c>
      <c r="Q1385" s="11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68.94</v>
      </c>
      <c r="Q1386" s="11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65.91</v>
      </c>
      <c r="Q1387" s="11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62.5</v>
      </c>
      <c r="Q1388" s="11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70.06</v>
      </c>
      <c r="Q1389" s="11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60.18</v>
      </c>
      <c r="Q1390" s="11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21.38</v>
      </c>
      <c r="Q1391" s="11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160.79</v>
      </c>
      <c r="Q1392" s="11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42.38</v>
      </c>
      <c r="Q1393" s="11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27.32</v>
      </c>
      <c r="Q1394" s="11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196.83</v>
      </c>
      <c r="Q1395" s="11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53.88</v>
      </c>
      <c r="Q1396" s="11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47.76</v>
      </c>
      <c r="Q1397" s="11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88.19</v>
      </c>
      <c r="Q1398" s="11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72.06</v>
      </c>
      <c r="Q1399" s="11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74.25</v>
      </c>
      <c r="Q1400" s="11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61.7</v>
      </c>
      <c r="Q1401" s="11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17.239999999999998</v>
      </c>
      <c r="Q1402" s="11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51.72</v>
      </c>
      <c r="Q1403" s="11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24.15</v>
      </c>
      <c r="Q1404" s="11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62.17</v>
      </c>
      <c r="Q1405" s="11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48.2</v>
      </c>
      <c r="Q1406" s="11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s="11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s="11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s="11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s="11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s="11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ref="P1434:P1497" si="94">IFERROR(ROUND(E1434/L1434,2),0)</f>
        <v>0</v>
      </c>
      <c r="Q1434" s="11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4"/>
        <v>80.5</v>
      </c>
      <c r="Q1435" s="11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4"/>
        <v>744.55</v>
      </c>
      <c r="Q1436" s="11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4"/>
        <v>7.5</v>
      </c>
      <c r="Q1437" s="11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4"/>
        <v>38.5</v>
      </c>
      <c r="Q1438" s="11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4"/>
        <v>36.68</v>
      </c>
      <c r="Q1439" s="11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4"/>
        <v>75</v>
      </c>
      <c r="Q1440" s="11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4"/>
        <v>30</v>
      </c>
      <c r="Q1441" s="11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4"/>
        <v>1</v>
      </c>
      <c r="Q1442" s="11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4"/>
        <v>673.33</v>
      </c>
      <c r="Q1443" s="11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4"/>
        <v>0</v>
      </c>
      <c r="Q1444" s="11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4"/>
        <v>0</v>
      </c>
      <c r="Q1445" s="11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4"/>
        <v>0</v>
      </c>
      <c r="Q1446" s="11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4"/>
        <v>0</v>
      </c>
      <c r="Q1447" s="11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4"/>
        <v>0</v>
      </c>
      <c r="Q1448" s="11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4"/>
        <v>25</v>
      </c>
      <c r="Q1449" s="11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0</v>
      </c>
      <c r="Q1450" s="11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0</v>
      </c>
      <c r="Q1451" s="11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1</v>
      </c>
      <c r="Q1452" s="11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1</v>
      </c>
      <c r="Q1453" s="11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0</v>
      </c>
      <c r="Q1454" s="11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0</v>
      </c>
      <c r="Q1455" s="11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15</v>
      </c>
      <c r="Q1456" s="11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225</v>
      </c>
      <c r="Q1457" s="11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48.33</v>
      </c>
      <c r="Q1458" s="11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0</v>
      </c>
      <c r="Q1459" s="11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0</v>
      </c>
      <c r="Q1460" s="11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0</v>
      </c>
      <c r="Q1461" s="11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0</v>
      </c>
      <c r="Q1462" s="11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44.67</v>
      </c>
      <c r="Q1463" s="11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28.94</v>
      </c>
      <c r="Q1464" s="11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35.44</v>
      </c>
      <c r="Q1465" s="11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34.869999999999997</v>
      </c>
      <c r="Q1466" s="11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52.62</v>
      </c>
      <c r="Q1467" s="11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69.599999999999994</v>
      </c>
      <c r="Q1468" s="11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76.72</v>
      </c>
      <c r="Q1469" s="11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33.19</v>
      </c>
      <c r="Q1470" s="11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s="11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s="11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s="11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s="11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s="11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ref="P1498:P1561" si="98">IFERROR(ROUND(E1498/L1498,2),0)</f>
        <v>0</v>
      </c>
      <c r="Q1498" s="11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8"/>
        <v>1</v>
      </c>
      <c r="Q1499" s="11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8"/>
        <v>19</v>
      </c>
      <c r="Q1500" s="11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8"/>
        <v>5</v>
      </c>
      <c r="Q1501" s="11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8"/>
        <v>46.73</v>
      </c>
      <c r="Q1502" s="11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8"/>
        <v>97.73</v>
      </c>
      <c r="Q1503" s="11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8"/>
        <v>67.84</v>
      </c>
      <c r="Q1504" s="11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8"/>
        <v>56.98</v>
      </c>
      <c r="Q1505" s="11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8"/>
        <v>67.16</v>
      </c>
      <c r="Q1506" s="11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8"/>
        <v>48.04</v>
      </c>
      <c r="Q1507" s="11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8"/>
        <v>38.86</v>
      </c>
      <c r="Q1508" s="11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8"/>
        <v>78.180000000000007</v>
      </c>
      <c r="Q1509" s="11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8"/>
        <v>97.11</v>
      </c>
      <c r="Q1510" s="11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8"/>
        <v>110.39</v>
      </c>
      <c r="Q1511" s="11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8"/>
        <v>39.92</v>
      </c>
      <c r="Q1512" s="11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8"/>
        <v>75.98</v>
      </c>
      <c r="Q1513" s="11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58.38</v>
      </c>
      <c r="Q1514" s="11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55.82</v>
      </c>
      <c r="Q1515" s="11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151.24</v>
      </c>
      <c r="Q1516" s="11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849.67</v>
      </c>
      <c r="Q1517" s="11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159.24</v>
      </c>
      <c r="Q1518" s="11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39.51</v>
      </c>
      <c r="Q1519" s="11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8"/>
        <v>130.53</v>
      </c>
      <c r="Q1520" s="11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64.16</v>
      </c>
      <c r="Q1521" s="11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111.53</v>
      </c>
      <c r="Q1522" s="11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170.45</v>
      </c>
      <c r="Q1523" s="11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133.74</v>
      </c>
      <c r="Q1524" s="11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95.83</v>
      </c>
      <c r="Q1525" s="11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221.79</v>
      </c>
      <c r="Q1526" s="11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32.32</v>
      </c>
      <c r="Q1527" s="11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98.84</v>
      </c>
      <c r="Q1528" s="11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8"/>
        <v>55.22</v>
      </c>
      <c r="Q1529" s="11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8"/>
        <v>52.79</v>
      </c>
      <c r="Q1530" s="11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135.66999999999999</v>
      </c>
      <c r="Q1531" s="11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53.99</v>
      </c>
      <c r="Q1532" s="11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8"/>
        <v>56.64</v>
      </c>
      <c r="Q1533" s="11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82.32</v>
      </c>
      <c r="Q1534" s="11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s="11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s="11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s="11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s="11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s="11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ref="P1562:P1625" si="102">IFERROR(ROUND(E1562/L1562,2),0)</f>
        <v>23.5</v>
      </c>
      <c r="Q1562" s="11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2"/>
        <v>67</v>
      </c>
      <c r="Q1563" s="11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2"/>
        <v>0</v>
      </c>
      <c r="Q1564" s="11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2"/>
        <v>42.5</v>
      </c>
      <c r="Q1565" s="11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2"/>
        <v>10</v>
      </c>
      <c r="Q1566" s="11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2"/>
        <v>100</v>
      </c>
      <c r="Q1567" s="11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2"/>
        <v>108.05</v>
      </c>
      <c r="Q1568" s="11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2"/>
        <v>26.92</v>
      </c>
      <c r="Q1569" s="11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2"/>
        <v>155</v>
      </c>
      <c r="Q1570" s="11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2"/>
        <v>0</v>
      </c>
      <c r="Q1571" s="11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2"/>
        <v>47.77</v>
      </c>
      <c r="Q1572" s="11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2"/>
        <v>20</v>
      </c>
      <c r="Q1573" s="11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2"/>
        <v>41.67</v>
      </c>
      <c r="Q1574" s="11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2"/>
        <v>74.33</v>
      </c>
      <c r="Q1575" s="11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2"/>
        <v>84.33</v>
      </c>
      <c r="Q1576" s="11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2"/>
        <v>65.459999999999994</v>
      </c>
      <c r="Q1577" s="11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65</v>
      </c>
      <c r="Q1578" s="11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27.5</v>
      </c>
      <c r="Q1579" s="11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51.25</v>
      </c>
      <c r="Q1580" s="11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14</v>
      </c>
      <c r="Q1581" s="11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0</v>
      </c>
      <c r="Q1582" s="11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5</v>
      </c>
      <c r="Q1583" s="11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31</v>
      </c>
      <c r="Q1584" s="11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15</v>
      </c>
      <c r="Q1585" s="11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0</v>
      </c>
      <c r="Q1586" s="11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131.66999999999999</v>
      </c>
      <c r="Q1587" s="11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2"/>
        <v>0</v>
      </c>
      <c r="Q1588" s="11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1</v>
      </c>
      <c r="Q1589" s="11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0</v>
      </c>
      <c r="Q1590" s="11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2"/>
        <v>0</v>
      </c>
      <c r="Q1591" s="11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510</v>
      </c>
      <c r="Q1592" s="11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2"/>
        <v>44.48</v>
      </c>
      <c r="Q1593" s="11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0</v>
      </c>
      <c r="Q1594" s="11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</v>
      </c>
      <c r="Q1595" s="11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20.5</v>
      </c>
      <c r="Q1596" s="11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2"/>
        <v>40</v>
      </c>
      <c r="Q1597" s="11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25</v>
      </c>
      <c r="Q1598" s="11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s="11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s="11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s="11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s="11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s="11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ref="P1626:P1689" si="106">IFERROR(ROUND(E1626/L1626,2),0)</f>
        <v>47.2</v>
      </c>
      <c r="Q1626" s="11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6"/>
        <v>112.02</v>
      </c>
      <c r="Q1627" s="11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6"/>
        <v>74.95</v>
      </c>
      <c r="Q1628" s="11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6"/>
        <v>61.58</v>
      </c>
      <c r="Q1629" s="11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6"/>
        <v>45.88</v>
      </c>
      <c r="Q1630" s="11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6"/>
        <v>75.849999999999994</v>
      </c>
      <c r="Q1631" s="11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6"/>
        <v>84.21</v>
      </c>
      <c r="Q1632" s="11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6"/>
        <v>117.23</v>
      </c>
      <c r="Q1633" s="11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6"/>
        <v>86.49</v>
      </c>
      <c r="Q1634" s="11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6"/>
        <v>172.41</v>
      </c>
      <c r="Q1635" s="11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6"/>
        <v>62.81</v>
      </c>
      <c r="Q1636" s="11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6"/>
        <v>67.73</v>
      </c>
      <c r="Q1637" s="11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6"/>
        <v>53.56</v>
      </c>
      <c r="Q1638" s="11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6"/>
        <v>34.6</v>
      </c>
      <c r="Q1639" s="11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6"/>
        <v>38.89</v>
      </c>
      <c r="Q1640" s="11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6"/>
        <v>94.74</v>
      </c>
      <c r="Q1641" s="11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39.97</v>
      </c>
      <c r="Q1642" s="11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97.5</v>
      </c>
      <c r="Q1643" s="11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42.86</v>
      </c>
      <c r="Q1644" s="11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168.51</v>
      </c>
      <c r="Q1645" s="11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85.55</v>
      </c>
      <c r="Q1646" s="11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554</v>
      </c>
      <c r="Q1647" s="11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6"/>
        <v>26.55</v>
      </c>
      <c r="Q1648" s="11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113.83</v>
      </c>
      <c r="Q1649" s="11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32.01</v>
      </c>
      <c r="Q1650" s="11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6"/>
        <v>47.19</v>
      </c>
      <c r="Q1651" s="11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88.47</v>
      </c>
      <c r="Q1652" s="11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100.75</v>
      </c>
      <c r="Q1653" s="11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64.709999999999994</v>
      </c>
      <c r="Q1654" s="11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6"/>
        <v>51.85</v>
      </c>
      <c r="Q1655" s="11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38.79</v>
      </c>
      <c r="Q1656" s="11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6"/>
        <v>44.65</v>
      </c>
      <c r="Q1657" s="11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6"/>
        <v>156.77000000000001</v>
      </c>
      <c r="Q1658" s="11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6"/>
        <v>118.7</v>
      </c>
      <c r="Q1659" s="11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74.150000000000006</v>
      </c>
      <c r="Q1660" s="11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12.53</v>
      </c>
      <c r="Q1661" s="11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27.86</v>
      </c>
      <c r="Q1662" s="11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s="11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s="11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s="11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s="11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s="11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ref="P1690:P1753" si="110">IFERROR(ROUND(E1690/L1690,2),0)</f>
        <v>253.14</v>
      </c>
      <c r="Q1690" s="11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10"/>
        <v>171.43</v>
      </c>
      <c r="Q1691" s="11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10"/>
        <v>57.73</v>
      </c>
      <c r="Q1692" s="11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10"/>
        <v>264.26</v>
      </c>
      <c r="Q1693" s="11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10"/>
        <v>159.33000000000001</v>
      </c>
      <c r="Q1694" s="11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10"/>
        <v>35</v>
      </c>
      <c r="Q1695" s="11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10"/>
        <v>5</v>
      </c>
      <c r="Q1696" s="11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10"/>
        <v>61.09</v>
      </c>
      <c r="Q1697" s="11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10"/>
        <v>0</v>
      </c>
      <c r="Q1698" s="11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10"/>
        <v>114.82</v>
      </c>
      <c r="Q1699" s="11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10"/>
        <v>0</v>
      </c>
      <c r="Q1700" s="11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10"/>
        <v>54</v>
      </c>
      <c r="Q1701" s="11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10"/>
        <v>65.97</v>
      </c>
      <c r="Q1702" s="11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10"/>
        <v>5</v>
      </c>
      <c r="Q1703" s="11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10"/>
        <v>1</v>
      </c>
      <c r="Q1704" s="11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10"/>
        <v>25.5</v>
      </c>
      <c r="Q1705" s="11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118.36</v>
      </c>
      <c r="Q1706" s="11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0</v>
      </c>
      <c r="Q1707" s="11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0</v>
      </c>
      <c r="Q1708" s="11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54.11</v>
      </c>
      <c r="Q1709" s="11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0</v>
      </c>
      <c r="Q1710" s="11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21.25</v>
      </c>
      <c r="Q1711" s="11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34</v>
      </c>
      <c r="Q1712" s="11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525</v>
      </c>
      <c r="Q1713" s="11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0</v>
      </c>
      <c r="Q1714" s="11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50</v>
      </c>
      <c r="Q1715" s="11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115.71</v>
      </c>
      <c r="Q1716" s="11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5.5</v>
      </c>
      <c r="Q1717" s="11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50</v>
      </c>
      <c r="Q1718" s="11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34.020000000000003</v>
      </c>
      <c r="Q1719" s="11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37.5</v>
      </c>
      <c r="Q1720" s="11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11.67</v>
      </c>
      <c r="Q1721" s="11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28.13</v>
      </c>
      <c r="Q1722" s="11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0</v>
      </c>
      <c r="Q1723" s="11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1</v>
      </c>
      <c r="Q1724" s="11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216.67</v>
      </c>
      <c r="Q1725" s="11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8.75</v>
      </c>
      <c r="Q1726" s="11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s="11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s="11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s="11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s="11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s="11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ref="P1754:P1817" si="114">IFERROR(ROUND(E1754/L1754,2),0)</f>
        <v>34.69</v>
      </c>
      <c r="Q1754" s="11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4"/>
        <v>462.86</v>
      </c>
      <c r="Q1755" s="11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4"/>
        <v>104.39</v>
      </c>
      <c r="Q1756" s="11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4"/>
        <v>7.5</v>
      </c>
      <c r="Q1757" s="11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4"/>
        <v>47.13</v>
      </c>
      <c r="Q1758" s="11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4"/>
        <v>414.29</v>
      </c>
      <c r="Q1759" s="11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4"/>
        <v>42.48</v>
      </c>
      <c r="Q1760" s="11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4"/>
        <v>108.78</v>
      </c>
      <c r="Q1761" s="11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4"/>
        <v>81.099999999999994</v>
      </c>
      <c r="Q1762" s="11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4"/>
        <v>51.67</v>
      </c>
      <c r="Q1763" s="11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4"/>
        <v>35.4</v>
      </c>
      <c r="Q1764" s="11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4"/>
        <v>103.64</v>
      </c>
      <c r="Q1765" s="11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4"/>
        <v>55.28</v>
      </c>
      <c r="Q1766" s="11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4"/>
        <v>72.17</v>
      </c>
      <c r="Q1767" s="11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4"/>
        <v>0</v>
      </c>
      <c r="Q1768" s="11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4"/>
        <v>58.62</v>
      </c>
      <c r="Q1769" s="11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12.47</v>
      </c>
      <c r="Q1770" s="11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49.14</v>
      </c>
      <c r="Q1771" s="11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150.5</v>
      </c>
      <c r="Q1772" s="11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35.799999999999997</v>
      </c>
      <c r="Q1773" s="11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45.16</v>
      </c>
      <c r="Q1774" s="11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98.79</v>
      </c>
      <c r="Q1775" s="11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88.31</v>
      </c>
      <c r="Q1776" s="11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170.63</v>
      </c>
      <c r="Q1777" s="11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83.75</v>
      </c>
      <c r="Q1778" s="11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65.099999999999994</v>
      </c>
      <c r="Q1779" s="11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66.33</v>
      </c>
      <c r="Q1780" s="11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104.89</v>
      </c>
      <c r="Q1781" s="11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78.44</v>
      </c>
      <c r="Q1782" s="11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59.04</v>
      </c>
      <c r="Q1783" s="11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71.34</v>
      </c>
      <c r="Q1784" s="11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51.23</v>
      </c>
      <c r="Q1785" s="11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4"/>
        <v>60.24</v>
      </c>
      <c r="Q1786" s="11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44.94</v>
      </c>
      <c r="Q1787" s="11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31.21</v>
      </c>
      <c r="Q1788" s="11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63.88</v>
      </c>
      <c r="Q1789" s="11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19</v>
      </c>
      <c r="Q1790" s="11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s="11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s="11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s="11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s="11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s="11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ref="P1818:P1881" si="118">IFERROR(ROUND(E1818/L1818,2),0)</f>
        <v>84.83</v>
      </c>
      <c r="Q1818" s="11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8"/>
        <v>94.19</v>
      </c>
      <c r="Q1819" s="11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8"/>
        <v>0</v>
      </c>
      <c r="Q1820" s="11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8"/>
        <v>6.25</v>
      </c>
      <c r="Q1821" s="11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8"/>
        <v>213.38</v>
      </c>
      <c r="Q1822" s="11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8"/>
        <v>59.16</v>
      </c>
      <c r="Q1823" s="11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8"/>
        <v>27.27</v>
      </c>
      <c r="Q1824" s="11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8"/>
        <v>24.58</v>
      </c>
      <c r="Q1825" s="11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8"/>
        <v>75.05</v>
      </c>
      <c r="Q1826" s="11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8"/>
        <v>42.02</v>
      </c>
      <c r="Q1827" s="11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8"/>
        <v>53.16</v>
      </c>
      <c r="Q1828" s="11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8"/>
        <v>83.89</v>
      </c>
      <c r="Q1829" s="11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8"/>
        <v>417.33</v>
      </c>
      <c r="Q1830" s="11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8"/>
        <v>75.77</v>
      </c>
      <c r="Q1831" s="11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8"/>
        <v>67.39</v>
      </c>
      <c r="Q1832" s="11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8"/>
        <v>73.569999999999993</v>
      </c>
      <c r="Q1833" s="11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8"/>
        <v>25</v>
      </c>
      <c r="Q1834" s="11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8"/>
        <v>42</v>
      </c>
      <c r="Q1835" s="11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8"/>
        <v>131.16999999999999</v>
      </c>
      <c r="Q1836" s="11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8"/>
        <v>47.27</v>
      </c>
      <c r="Q1837" s="11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182.13</v>
      </c>
      <c r="Q1838" s="11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61.37</v>
      </c>
      <c r="Q1839" s="11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35.770000000000003</v>
      </c>
      <c r="Q1840" s="11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45.62</v>
      </c>
      <c r="Q1841" s="11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75.38</v>
      </c>
      <c r="Q1842" s="11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50.88</v>
      </c>
      <c r="Q1843" s="11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8"/>
        <v>119.29</v>
      </c>
      <c r="Q1844" s="11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92.54</v>
      </c>
      <c r="Q1845" s="11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76.05</v>
      </c>
      <c r="Q1846" s="11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52.63</v>
      </c>
      <c r="Q1847" s="11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98.99</v>
      </c>
      <c r="Q1848" s="11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79.53</v>
      </c>
      <c r="Q1849" s="11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134.21</v>
      </c>
      <c r="Q1850" s="11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37.630000000000003</v>
      </c>
      <c r="Q1851" s="11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51.04</v>
      </c>
      <c r="Q1852" s="11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50.04</v>
      </c>
      <c r="Q1853" s="11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133.93</v>
      </c>
      <c r="Q1854" s="11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s="11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s="11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s="11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s="11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s="11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ref="P1882:P1945" si="122">IFERROR(ROUND(E1882/L1882,2),0)</f>
        <v>41.83</v>
      </c>
      <c r="Q1882" s="11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2"/>
        <v>49.34</v>
      </c>
      <c r="Q1883" s="11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2"/>
        <v>41.73</v>
      </c>
      <c r="Q1884" s="11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2"/>
        <v>32.72</v>
      </c>
      <c r="Q1885" s="11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2"/>
        <v>51.96</v>
      </c>
      <c r="Q1886" s="11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2"/>
        <v>50.69</v>
      </c>
      <c r="Q1887" s="11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2"/>
        <v>42.24</v>
      </c>
      <c r="Q1888" s="11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2"/>
        <v>416.88</v>
      </c>
      <c r="Q1889" s="11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2"/>
        <v>46.65</v>
      </c>
      <c r="Q1890" s="11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2"/>
        <v>48.45</v>
      </c>
      <c r="Q1891" s="11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2"/>
        <v>70.53</v>
      </c>
      <c r="Q1892" s="11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2"/>
        <v>87.96</v>
      </c>
      <c r="Q1893" s="11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2"/>
        <v>26.27</v>
      </c>
      <c r="Q1894" s="11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2"/>
        <v>57.78</v>
      </c>
      <c r="Q1895" s="11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2"/>
        <v>57.25</v>
      </c>
      <c r="Q1896" s="11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2"/>
        <v>196.34</v>
      </c>
      <c r="Q1897" s="11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43</v>
      </c>
      <c r="Q1898" s="11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35.549999999999997</v>
      </c>
      <c r="Q1899" s="11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68.81</v>
      </c>
      <c r="Q1900" s="11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28.57</v>
      </c>
      <c r="Q1901" s="11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50.63</v>
      </c>
      <c r="Q1902" s="11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106.8</v>
      </c>
      <c r="Q1903" s="11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4</v>
      </c>
      <c r="Q1904" s="11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34.1</v>
      </c>
      <c r="Q1905" s="11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25</v>
      </c>
      <c r="Q1906" s="11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10.5</v>
      </c>
      <c r="Q1907" s="11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215.96</v>
      </c>
      <c r="Q1908" s="11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21.25</v>
      </c>
      <c r="Q1909" s="11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108.25</v>
      </c>
      <c r="Q1910" s="11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129.97</v>
      </c>
      <c r="Q1911" s="11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117.49</v>
      </c>
      <c r="Q1912" s="11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10</v>
      </c>
      <c r="Q1913" s="11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70.599999999999994</v>
      </c>
      <c r="Q1914" s="11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24.5</v>
      </c>
      <c r="Q1915" s="11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30</v>
      </c>
      <c r="Q1916" s="11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2"/>
        <v>2</v>
      </c>
      <c r="Q1917" s="11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17</v>
      </c>
      <c r="Q1918" s="11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s="11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s="11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s="11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s="11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s="11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ref="P1946:P2009" si="126">IFERROR(ROUND(E1946/L1946,2),0)</f>
        <v>176.2</v>
      </c>
      <c r="Q1946" s="11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6"/>
        <v>511.79</v>
      </c>
      <c r="Q1947" s="11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6"/>
        <v>160.44</v>
      </c>
      <c r="Q1948" s="11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6"/>
        <v>35</v>
      </c>
      <c r="Q1949" s="11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6"/>
        <v>188.51</v>
      </c>
      <c r="Q1950" s="11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6"/>
        <v>56.2</v>
      </c>
      <c r="Q1951" s="11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6"/>
        <v>51.31</v>
      </c>
      <c r="Q1952" s="11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6"/>
        <v>127.36</v>
      </c>
      <c r="Q1953" s="11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6"/>
        <v>101.86</v>
      </c>
      <c r="Q1954" s="11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6"/>
        <v>230.56</v>
      </c>
      <c r="Q1955" s="11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6"/>
        <v>842.11</v>
      </c>
      <c r="Q1956" s="11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6"/>
        <v>577.28</v>
      </c>
      <c r="Q1957" s="11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6"/>
        <v>483.34</v>
      </c>
      <c r="Q1958" s="11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6"/>
        <v>76.14</v>
      </c>
      <c r="Q1959" s="11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6"/>
        <v>74.11</v>
      </c>
      <c r="Q1960" s="11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6"/>
        <v>36.97</v>
      </c>
      <c r="Q1961" s="11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2500.9699999999998</v>
      </c>
      <c r="Q1962" s="11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67.69</v>
      </c>
      <c r="Q1963" s="11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63.05</v>
      </c>
      <c r="Q1964" s="11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6"/>
        <v>117.6</v>
      </c>
      <c r="Q1965" s="11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180.75</v>
      </c>
      <c r="Q1966" s="11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127.32</v>
      </c>
      <c r="Q1967" s="11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136.63999999999999</v>
      </c>
      <c r="Q1968" s="11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182.78</v>
      </c>
      <c r="Q1969" s="11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279.38</v>
      </c>
      <c r="Q1970" s="11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61.38</v>
      </c>
      <c r="Q1971" s="11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80.73</v>
      </c>
      <c r="Q1972" s="11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6"/>
        <v>272.36</v>
      </c>
      <c r="Q1973" s="11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70.849999999999994</v>
      </c>
      <c r="Q1974" s="11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247.94</v>
      </c>
      <c r="Q1975" s="11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186.81</v>
      </c>
      <c r="Q1976" s="11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131.99</v>
      </c>
      <c r="Q1977" s="11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29.31</v>
      </c>
      <c r="Q1978" s="11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245.02</v>
      </c>
      <c r="Q1979" s="11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6"/>
        <v>1323.25</v>
      </c>
      <c r="Q1980" s="11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6"/>
        <v>282.66000000000003</v>
      </c>
      <c r="Q1981" s="11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6"/>
        <v>91.21</v>
      </c>
      <c r="Q1982" s="11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s="11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s="11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s="11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s="11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s="11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ref="P2010:P2073" si="130">IFERROR(ROUND(E2010/L2010,2),0)</f>
        <v>44.85</v>
      </c>
      <c r="Q2010" s="11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30"/>
        <v>383.36</v>
      </c>
      <c r="Q2011" s="11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30"/>
        <v>55.28</v>
      </c>
      <c r="Q2012" s="11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30"/>
        <v>422.02</v>
      </c>
      <c r="Q2013" s="11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30"/>
        <v>64.180000000000007</v>
      </c>
      <c r="Q2014" s="11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30"/>
        <v>173.58</v>
      </c>
      <c r="Q2015" s="11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30"/>
        <v>88.6</v>
      </c>
      <c r="Q2016" s="11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30"/>
        <v>50.22</v>
      </c>
      <c r="Q2017" s="11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30"/>
        <v>192.39</v>
      </c>
      <c r="Q2018" s="11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30"/>
        <v>73.42</v>
      </c>
      <c r="Q2019" s="11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30"/>
        <v>147.68</v>
      </c>
      <c r="Q2020" s="11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30"/>
        <v>108.97</v>
      </c>
      <c r="Q2021" s="11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30"/>
        <v>23.65</v>
      </c>
      <c r="Q2022" s="11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30"/>
        <v>147.94999999999999</v>
      </c>
      <c r="Q2023" s="11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30"/>
        <v>385.04</v>
      </c>
      <c r="Q2024" s="11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30"/>
        <v>457.39</v>
      </c>
      <c r="Q2025" s="11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222.99</v>
      </c>
      <c r="Q2026" s="11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220.74</v>
      </c>
      <c r="Q2027" s="11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73.5</v>
      </c>
      <c r="Q2028" s="11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223.1</v>
      </c>
      <c r="Q2029" s="11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47.91</v>
      </c>
      <c r="Q2030" s="11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96.06</v>
      </c>
      <c r="Q2031" s="11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118.61</v>
      </c>
      <c r="Q2032" s="11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118.45</v>
      </c>
      <c r="Q2033" s="11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143.21</v>
      </c>
      <c r="Q2034" s="11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282.72000000000003</v>
      </c>
      <c r="Q2035" s="11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593.94000000000005</v>
      </c>
      <c r="Q2036" s="11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262.16000000000003</v>
      </c>
      <c r="Q2037" s="11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46.58</v>
      </c>
      <c r="Q2038" s="11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70.040000000000006</v>
      </c>
      <c r="Q2039" s="11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164.91</v>
      </c>
      <c r="Q2040" s="11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449.26</v>
      </c>
      <c r="Q2041" s="11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27.47</v>
      </c>
      <c r="Q2042" s="11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143.97999999999999</v>
      </c>
      <c r="Q2043" s="11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88.24</v>
      </c>
      <c r="Q2044" s="11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36.33</v>
      </c>
      <c r="Q2045" s="11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90.18</v>
      </c>
      <c r="Q2046" s="11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s="11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s="11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s="11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s="11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s="11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ref="P2074:P2137" si="134">IFERROR(ROUND(E2074/L2074,2),0)</f>
        <v>226.21</v>
      </c>
      <c r="Q2074" s="11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4"/>
        <v>324.69</v>
      </c>
      <c r="Q2075" s="11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4"/>
        <v>205</v>
      </c>
      <c r="Q2076" s="11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4"/>
        <v>20.47</v>
      </c>
      <c r="Q2077" s="11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4"/>
        <v>116.35</v>
      </c>
      <c r="Q2078" s="11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4"/>
        <v>307.2</v>
      </c>
      <c r="Q2079" s="11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4"/>
        <v>546.69000000000005</v>
      </c>
      <c r="Q2080" s="11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4"/>
        <v>47.47</v>
      </c>
      <c r="Q2081" s="11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4"/>
        <v>101.56</v>
      </c>
      <c r="Q2082" s="11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4"/>
        <v>72.91</v>
      </c>
      <c r="Q2083" s="11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4"/>
        <v>43.71</v>
      </c>
      <c r="Q2084" s="11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4"/>
        <v>34</v>
      </c>
      <c r="Q2085" s="11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4"/>
        <v>70.650000000000006</v>
      </c>
      <c r="Q2086" s="11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4"/>
        <v>89.3</v>
      </c>
      <c r="Q2087" s="11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4"/>
        <v>115.09</v>
      </c>
      <c r="Q2088" s="11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4"/>
        <v>62.12</v>
      </c>
      <c r="Q2089" s="11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46.2</v>
      </c>
      <c r="Q2090" s="11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48.55</v>
      </c>
      <c r="Q2091" s="11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57.52</v>
      </c>
      <c r="Q2092" s="11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88.15</v>
      </c>
      <c r="Q2093" s="11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110.49</v>
      </c>
      <c r="Q2094" s="11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66.83</v>
      </c>
      <c r="Q2095" s="11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58.6</v>
      </c>
      <c r="Q2096" s="11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4"/>
        <v>113.64</v>
      </c>
      <c r="Q2097" s="11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4"/>
        <v>43.57</v>
      </c>
      <c r="Q2098" s="11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78.95</v>
      </c>
      <c r="Q2099" s="11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4"/>
        <v>188.13</v>
      </c>
      <c r="Q2100" s="11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4"/>
        <v>63.03</v>
      </c>
      <c r="Q2101" s="11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30.37</v>
      </c>
      <c r="Q2102" s="11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51.48</v>
      </c>
      <c r="Q2103" s="11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35.79</v>
      </c>
      <c r="Q2104" s="11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98.82</v>
      </c>
      <c r="Q2105" s="11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28</v>
      </c>
      <c r="Q2106" s="11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51.31</v>
      </c>
      <c r="Q2107" s="11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53.52</v>
      </c>
      <c r="Q2108" s="11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37.15</v>
      </c>
      <c r="Q2109" s="11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89.9</v>
      </c>
      <c r="Q2110" s="11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s="11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s="11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s="11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s="11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s="11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ref="P2138:P2201" si="138">IFERROR(ROUND(E2138/L2138,2),0)</f>
        <v>11.92</v>
      </c>
      <c r="Q2138" s="11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8"/>
        <v>26.6</v>
      </c>
      <c r="Q2139" s="11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8"/>
        <v>10.67</v>
      </c>
      <c r="Q2140" s="11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8"/>
        <v>29.04</v>
      </c>
      <c r="Q2141" s="11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8"/>
        <v>50.91</v>
      </c>
      <c r="Q2142" s="11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8"/>
        <v>0</v>
      </c>
      <c r="Q2143" s="11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8"/>
        <v>50.08</v>
      </c>
      <c r="Q2144" s="11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8"/>
        <v>45</v>
      </c>
      <c r="Q2145" s="11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8"/>
        <v>25.29</v>
      </c>
      <c r="Q2146" s="11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8"/>
        <v>51.29</v>
      </c>
      <c r="Q2147" s="11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8"/>
        <v>1</v>
      </c>
      <c r="Q2148" s="11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8"/>
        <v>49.38</v>
      </c>
      <c r="Q2149" s="11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8"/>
        <v>1</v>
      </c>
      <c r="Q2150" s="11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8"/>
        <v>0</v>
      </c>
      <c r="Q2151" s="11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8"/>
        <v>101.25</v>
      </c>
      <c r="Q2152" s="11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8"/>
        <v>19.670000000000002</v>
      </c>
      <c r="Q2153" s="11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12.5</v>
      </c>
      <c r="Q2154" s="11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8.5</v>
      </c>
      <c r="Q2155" s="11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1</v>
      </c>
      <c r="Q2156" s="11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23</v>
      </c>
      <c r="Q2157" s="11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17.989999999999998</v>
      </c>
      <c r="Q2158" s="11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370.95</v>
      </c>
      <c r="Q2159" s="11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63.57</v>
      </c>
      <c r="Q2160" s="11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13</v>
      </c>
      <c r="Q2161" s="11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5.31</v>
      </c>
      <c r="Q2162" s="11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35.619999999999997</v>
      </c>
      <c r="Q2163" s="11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87.1</v>
      </c>
      <c r="Q2164" s="11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75.11</v>
      </c>
      <c r="Q2165" s="11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68.010000000000005</v>
      </c>
      <c r="Q2166" s="11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29.62</v>
      </c>
      <c r="Q2167" s="11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91.63</v>
      </c>
      <c r="Q2168" s="11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22.5</v>
      </c>
      <c r="Q2169" s="11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64.37</v>
      </c>
      <c r="Q2170" s="11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21.86</v>
      </c>
      <c r="Q2171" s="11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33.32</v>
      </c>
      <c r="Q2172" s="11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90.28</v>
      </c>
      <c r="Q2173" s="11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76.92</v>
      </c>
      <c r="Q2174" s="11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s="11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s="11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s="11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s="11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s="11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ref="P2202:P2265" si="142">IFERROR(ROUND(E2202/L2202,2),0)</f>
        <v>41.23</v>
      </c>
      <c r="Q2202" s="11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2"/>
        <v>15.04</v>
      </c>
      <c r="Q2203" s="11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2"/>
        <v>39.07</v>
      </c>
      <c r="Q2204" s="11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2"/>
        <v>43.82</v>
      </c>
      <c r="Q2205" s="11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2"/>
        <v>27.3</v>
      </c>
      <c r="Q2206" s="11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2"/>
        <v>42.22</v>
      </c>
      <c r="Q2207" s="11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2"/>
        <v>33.24</v>
      </c>
      <c r="Q2208" s="11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2"/>
        <v>285.70999999999998</v>
      </c>
      <c r="Q2209" s="11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2"/>
        <v>42.33</v>
      </c>
      <c r="Q2210" s="11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2"/>
        <v>50.27</v>
      </c>
      <c r="Q2211" s="11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2"/>
        <v>61.9</v>
      </c>
      <c r="Q2212" s="11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2"/>
        <v>40.75</v>
      </c>
      <c r="Q2213" s="11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2"/>
        <v>55.8</v>
      </c>
      <c r="Q2214" s="11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2"/>
        <v>10</v>
      </c>
      <c r="Q2215" s="11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2"/>
        <v>73.13</v>
      </c>
      <c r="Q2216" s="11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2"/>
        <v>26.06</v>
      </c>
      <c r="Q2217" s="11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22.64</v>
      </c>
      <c r="Q2218" s="11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47.22</v>
      </c>
      <c r="Q2219" s="11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32.32</v>
      </c>
      <c r="Q2220" s="11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53.42</v>
      </c>
      <c r="Q2221" s="11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51.3</v>
      </c>
      <c r="Q2222" s="11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37.200000000000003</v>
      </c>
      <c r="Q2223" s="11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27.1</v>
      </c>
      <c r="Q2224" s="11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206.31</v>
      </c>
      <c r="Q2225" s="11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82.15</v>
      </c>
      <c r="Q2226" s="11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164.8</v>
      </c>
      <c r="Q2227" s="11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60.82</v>
      </c>
      <c r="Q2228" s="11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67.97</v>
      </c>
      <c r="Q2229" s="11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81.56</v>
      </c>
      <c r="Q2230" s="11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25.43</v>
      </c>
      <c r="Q2231" s="11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21.5</v>
      </c>
      <c r="Q2232" s="11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27.23</v>
      </c>
      <c r="Q2233" s="11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25.09</v>
      </c>
      <c r="Q2234" s="11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21.23</v>
      </c>
      <c r="Q2235" s="11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41.61</v>
      </c>
      <c r="Q2236" s="11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135.59</v>
      </c>
      <c r="Q2237" s="11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22.12</v>
      </c>
      <c r="Q2238" s="11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s="11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s="11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s="11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s="11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s="11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ref="P2266:P2329" si="146">IFERROR(ROUND(E2266/L2266,2),0)</f>
        <v>24.27</v>
      </c>
      <c r="Q2266" s="11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6"/>
        <v>35.119999999999997</v>
      </c>
      <c r="Q2267" s="11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6"/>
        <v>24.76</v>
      </c>
      <c r="Q2268" s="11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6"/>
        <v>188.38</v>
      </c>
      <c r="Q2269" s="11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6"/>
        <v>148.08000000000001</v>
      </c>
      <c r="Q2270" s="11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6"/>
        <v>49.93</v>
      </c>
      <c r="Q2271" s="11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6"/>
        <v>107.82</v>
      </c>
      <c r="Q2272" s="11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6"/>
        <v>42.63</v>
      </c>
      <c r="Q2273" s="11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6"/>
        <v>14.37</v>
      </c>
      <c r="Q2274" s="11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6"/>
        <v>37.479999999999997</v>
      </c>
      <c r="Q2275" s="11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6"/>
        <v>30.2</v>
      </c>
      <c r="Q2276" s="11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6"/>
        <v>33.549999999999997</v>
      </c>
      <c r="Q2277" s="11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6"/>
        <v>64.75</v>
      </c>
      <c r="Q2278" s="11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6"/>
        <v>57.93</v>
      </c>
      <c r="Q2279" s="11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6"/>
        <v>53.08</v>
      </c>
      <c r="Q2280" s="11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6"/>
        <v>48.06</v>
      </c>
      <c r="Q2281" s="11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82.4</v>
      </c>
      <c r="Q2282" s="11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50.45</v>
      </c>
      <c r="Q2283" s="11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115.83</v>
      </c>
      <c r="Q2284" s="11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63.03</v>
      </c>
      <c r="Q2285" s="11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108.02</v>
      </c>
      <c r="Q2286" s="11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46.09</v>
      </c>
      <c r="Q2287" s="11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107.21</v>
      </c>
      <c r="Q2288" s="11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50.93</v>
      </c>
      <c r="Q2289" s="11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40.04</v>
      </c>
      <c r="Q2290" s="11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64.44</v>
      </c>
      <c r="Q2291" s="11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53.83</v>
      </c>
      <c r="Q2292" s="11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100.47</v>
      </c>
      <c r="Q2293" s="11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46.63</v>
      </c>
      <c r="Q2294" s="11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34.07</v>
      </c>
      <c r="Q2295" s="11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65.209999999999994</v>
      </c>
      <c r="Q2296" s="11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44.21</v>
      </c>
      <c r="Q2297" s="11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71.97</v>
      </c>
      <c r="Q2298" s="11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52.95</v>
      </c>
      <c r="Q2299" s="11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109.45</v>
      </c>
      <c r="Q2300" s="11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75.040000000000006</v>
      </c>
      <c r="Q2301" s="11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115.71</v>
      </c>
      <c r="Q2302" s="11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s="11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s="11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s="11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s="11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s="11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ref="P2330:P2393" si="150">IFERROR(ROUND(E2330/L2330,2),0)</f>
        <v>47.38</v>
      </c>
      <c r="Q2330" s="11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50"/>
        <v>211.84</v>
      </c>
      <c r="Q2331" s="11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50"/>
        <v>219.93</v>
      </c>
      <c r="Q2332" s="11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50"/>
        <v>40.799999999999997</v>
      </c>
      <c r="Q2333" s="11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50"/>
        <v>75.5</v>
      </c>
      <c r="Q2334" s="11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50"/>
        <v>13.54</v>
      </c>
      <c r="Q2335" s="11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50"/>
        <v>60.87</v>
      </c>
      <c r="Q2336" s="11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50"/>
        <v>115.69</v>
      </c>
      <c r="Q2337" s="11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50"/>
        <v>48.1</v>
      </c>
      <c r="Q2338" s="11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50"/>
        <v>74.180000000000007</v>
      </c>
      <c r="Q2339" s="11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50"/>
        <v>123.35</v>
      </c>
      <c r="Q2340" s="11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50"/>
        <v>66.62</v>
      </c>
      <c r="Q2341" s="11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50"/>
        <v>104.99</v>
      </c>
      <c r="Q2342" s="11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50"/>
        <v>0</v>
      </c>
      <c r="Q2343" s="11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50"/>
        <v>0</v>
      </c>
      <c r="Q2344" s="11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50"/>
        <v>300</v>
      </c>
      <c r="Q2345" s="11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1</v>
      </c>
      <c r="Q2346" s="11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0</v>
      </c>
      <c r="Q2347" s="11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13</v>
      </c>
      <c r="Q2348" s="11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15</v>
      </c>
      <c r="Q2349" s="11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54</v>
      </c>
      <c r="Q2350" s="11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0</v>
      </c>
      <c r="Q2351" s="11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0</v>
      </c>
      <c r="Q2352" s="11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15.43</v>
      </c>
      <c r="Q2353" s="11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0</v>
      </c>
      <c r="Q2354" s="11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0</v>
      </c>
      <c r="Q2355" s="11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25</v>
      </c>
      <c r="Q2356" s="11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27.5</v>
      </c>
      <c r="Q2357" s="11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0</v>
      </c>
      <c r="Q2358" s="11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0</v>
      </c>
      <c r="Q2359" s="11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0</v>
      </c>
      <c r="Q2360" s="11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367</v>
      </c>
      <c r="Q2361" s="11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2</v>
      </c>
      <c r="Q2362" s="11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0</v>
      </c>
      <c r="Q2363" s="11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60</v>
      </c>
      <c r="Q2364" s="11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0</v>
      </c>
      <c r="Q2365" s="11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0</v>
      </c>
      <c r="Q2366" s="11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s="11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s="11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s="11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s="11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s="11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ref="P2394:P2457" si="154">IFERROR(ROUND(E2394/L2394,2),0)</f>
        <v>0</v>
      </c>
      <c r="Q2394" s="11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4"/>
        <v>50</v>
      </c>
      <c r="Q2395" s="11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4"/>
        <v>1.5</v>
      </c>
      <c r="Q2396" s="11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4"/>
        <v>0</v>
      </c>
      <c r="Q2397" s="11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4"/>
        <v>10</v>
      </c>
      <c r="Q2398" s="11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4"/>
        <v>0</v>
      </c>
      <c r="Q2399" s="11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4"/>
        <v>0</v>
      </c>
      <c r="Q2400" s="11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4"/>
        <v>0</v>
      </c>
      <c r="Q2401" s="11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4"/>
        <v>0</v>
      </c>
      <c r="Q2402" s="11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4"/>
        <v>22.33</v>
      </c>
      <c r="Q2403" s="11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4"/>
        <v>52</v>
      </c>
      <c r="Q2404" s="11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4"/>
        <v>16.829999999999998</v>
      </c>
      <c r="Q2405" s="11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4"/>
        <v>0</v>
      </c>
      <c r="Q2406" s="11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4"/>
        <v>56.3</v>
      </c>
      <c r="Q2407" s="11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4"/>
        <v>84.06</v>
      </c>
      <c r="Q2408" s="11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4"/>
        <v>168.39</v>
      </c>
      <c r="Q2409" s="11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15</v>
      </c>
      <c r="Q2410" s="11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76.67</v>
      </c>
      <c r="Q2411" s="11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0</v>
      </c>
      <c r="Q2412" s="11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50.33</v>
      </c>
      <c r="Q2413" s="11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0</v>
      </c>
      <c r="Q2414" s="11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8.33</v>
      </c>
      <c r="Q2415" s="11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35.380000000000003</v>
      </c>
      <c r="Q2416" s="11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55.83</v>
      </c>
      <c r="Q2417" s="11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5</v>
      </c>
      <c r="Q2418" s="11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0</v>
      </c>
      <c r="Q2419" s="11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1</v>
      </c>
      <c r="Q2420" s="11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0</v>
      </c>
      <c r="Q2421" s="11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69.47</v>
      </c>
      <c r="Q2422" s="11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1</v>
      </c>
      <c r="Q2423" s="11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1</v>
      </c>
      <c r="Q2424" s="11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8</v>
      </c>
      <c r="Q2425" s="11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34.44</v>
      </c>
      <c r="Q2426" s="11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1</v>
      </c>
      <c r="Q2427" s="11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0</v>
      </c>
      <c r="Q2428" s="11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</v>
      </c>
      <c r="Q2429" s="11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</v>
      </c>
      <c r="Q2430" s="11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s="11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s="11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s="11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s="11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s="11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ref="P2458:P2521" si="158">IFERROR(ROUND(E2458/L2458,2),0)</f>
        <v>40.49</v>
      </c>
      <c r="Q2458" s="11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8"/>
        <v>189.76</v>
      </c>
      <c r="Q2459" s="11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8"/>
        <v>68.86</v>
      </c>
      <c r="Q2460" s="11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8"/>
        <v>108.78</v>
      </c>
      <c r="Q2461" s="11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8"/>
        <v>125.99</v>
      </c>
      <c r="Q2462" s="11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8"/>
        <v>90.52</v>
      </c>
      <c r="Q2463" s="11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8"/>
        <v>28.88</v>
      </c>
      <c r="Q2464" s="11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8"/>
        <v>31</v>
      </c>
      <c r="Q2465" s="11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8"/>
        <v>51.67</v>
      </c>
      <c r="Q2466" s="11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8"/>
        <v>26.27</v>
      </c>
      <c r="Q2467" s="11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8"/>
        <v>48.08</v>
      </c>
      <c r="Q2468" s="11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8"/>
        <v>27.56</v>
      </c>
      <c r="Q2469" s="11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8"/>
        <v>36.97</v>
      </c>
      <c r="Q2470" s="11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8"/>
        <v>29.02</v>
      </c>
      <c r="Q2471" s="11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8"/>
        <v>28.66</v>
      </c>
      <c r="Q2472" s="11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8"/>
        <v>37.65</v>
      </c>
      <c r="Q2473" s="11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97.9</v>
      </c>
      <c r="Q2474" s="11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8"/>
        <v>42.55</v>
      </c>
      <c r="Q2475" s="11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131.58000000000001</v>
      </c>
      <c r="Q2476" s="11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32.32</v>
      </c>
      <c r="Q2477" s="11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61.1</v>
      </c>
      <c r="Q2478" s="11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8"/>
        <v>31.34</v>
      </c>
      <c r="Q2479" s="11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129.11000000000001</v>
      </c>
      <c r="Q2480" s="11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8"/>
        <v>25.02</v>
      </c>
      <c r="Q2481" s="11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8"/>
        <v>250</v>
      </c>
      <c r="Q2482" s="11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8"/>
        <v>47.54</v>
      </c>
      <c r="Q2483" s="11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40.04</v>
      </c>
      <c r="Q2484" s="11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65.84</v>
      </c>
      <c r="Q2485" s="11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46.4</v>
      </c>
      <c r="Q2486" s="11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50.37</v>
      </c>
      <c r="Q2487" s="11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26.57</v>
      </c>
      <c r="Q2488" s="11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39.49</v>
      </c>
      <c r="Q2489" s="11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8"/>
        <v>49.25</v>
      </c>
      <c r="Q2490" s="11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62.38</v>
      </c>
      <c r="Q2491" s="11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37.94</v>
      </c>
      <c r="Q2492" s="11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51.6</v>
      </c>
      <c r="Q2493" s="11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s="11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s="11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s="11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s="11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s="11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s="11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ref="P2522:P2585" si="162">IFERROR(ROUND(E2522/L2522,2),0)</f>
        <v>0</v>
      </c>
      <c r="Q2522" s="11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2"/>
        <v>103.68</v>
      </c>
      <c r="Q2523" s="11" t="s">
        <v>8323</v>
      </c>
      <c r="R2523" t="s">
        <v>8352</v>
      </c>
      <c r="S2523" s="15">
        <f t="shared" si="160"/>
        <v>42269.967835648145</v>
      </c>
      <c r="T2523" s="15">
        <f t="shared" si="161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2"/>
        <v>185.19</v>
      </c>
      <c r="Q2524" s="11" t="s">
        <v>8323</v>
      </c>
      <c r="R2524" t="s">
        <v>8352</v>
      </c>
      <c r="S2524" s="15">
        <f t="shared" si="160"/>
        <v>42460.573611111111</v>
      </c>
      <c r="T2524" s="15">
        <f t="shared" si="161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2"/>
        <v>54.15</v>
      </c>
      <c r="Q2525" s="11" t="s">
        <v>8323</v>
      </c>
      <c r="R2525" t="s">
        <v>8352</v>
      </c>
      <c r="S2525" s="15">
        <f t="shared" si="160"/>
        <v>41930.975601851853</v>
      </c>
      <c r="T2525" s="15">
        <f t="shared" si="161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2"/>
        <v>177.21</v>
      </c>
      <c r="Q2526" s="11" t="s">
        <v>8323</v>
      </c>
      <c r="R2526" t="s">
        <v>8352</v>
      </c>
      <c r="S2526" s="15">
        <f t="shared" si="160"/>
        <v>41961.807372685187</v>
      </c>
      <c r="T2526" s="15">
        <f t="shared" si="161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2"/>
        <v>100.33</v>
      </c>
      <c r="Q2527" s="11" t="s">
        <v>8323</v>
      </c>
      <c r="R2527" t="s">
        <v>8352</v>
      </c>
      <c r="S2527" s="15">
        <f t="shared" si="160"/>
        <v>41058.844571759262</v>
      </c>
      <c r="T2527" s="15">
        <f t="shared" si="161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2"/>
        <v>136.91</v>
      </c>
      <c r="Q2528" s="11" t="s">
        <v>8323</v>
      </c>
      <c r="R2528" t="s">
        <v>8352</v>
      </c>
      <c r="S2528" s="15">
        <f t="shared" si="160"/>
        <v>41953.091134259259</v>
      </c>
      <c r="T2528" s="15">
        <f t="shared" si="161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2"/>
        <v>57.54</v>
      </c>
      <c r="Q2529" s="11" t="s">
        <v>8323</v>
      </c>
      <c r="R2529" t="s">
        <v>8352</v>
      </c>
      <c r="S2529" s="15">
        <f t="shared" si="160"/>
        <v>41546.75105324074</v>
      </c>
      <c r="T2529" s="15">
        <f t="shared" si="161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2"/>
        <v>52.96</v>
      </c>
      <c r="Q2530" s="11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2"/>
        <v>82.33</v>
      </c>
      <c r="Q2531" s="11" t="s">
        <v>8323</v>
      </c>
      <c r="R2531" t="s">
        <v>8352</v>
      </c>
      <c r="S2531" s="15">
        <f t="shared" si="160"/>
        <v>40948.080729166664</v>
      </c>
      <c r="T2531" s="15">
        <f t="shared" si="161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2"/>
        <v>135.41999999999999</v>
      </c>
      <c r="Q2532" s="11" t="s">
        <v>8323</v>
      </c>
      <c r="R2532" t="s">
        <v>8352</v>
      </c>
      <c r="S2532" s="15">
        <f t="shared" si="160"/>
        <v>42081.864641203705</v>
      </c>
      <c r="T2532" s="15">
        <f t="shared" si="161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2"/>
        <v>74.069999999999993</v>
      </c>
      <c r="Q2533" s="11" t="s">
        <v>8323</v>
      </c>
      <c r="R2533" t="s">
        <v>8352</v>
      </c>
      <c r="S2533" s="15">
        <f t="shared" si="160"/>
        <v>42208.680023148147</v>
      </c>
      <c r="T2533" s="15">
        <f t="shared" si="161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2"/>
        <v>84.08</v>
      </c>
      <c r="Q2534" s="11" t="s">
        <v>8323</v>
      </c>
      <c r="R2534" t="s">
        <v>8352</v>
      </c>
      <c r="S2534" s="15">
        <f t="shared" si="160"/>
        <v>41107.849143518521</v>
      </c>
      <c r="T2534" s="15">
        <f t="shared" si="161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2"/>
        <v>61.03</v>
      </c>
      <c r="Q2535" s="11" t="s">
        <v>8323</v>
      </c>
      <c r="R2535" t="s">
        <v>8352</v>
      </c>
      <c r="S2535" s="15">
        <f t="shared" si="160"/>
        <v>41304.751284722224</v>
      </c>
      <c r="T2535" s="15">
        <f t="shared" si="161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2"/>
        <v>150</v>
      </c>
      <c r="Q2536" s="11" t="s">
        <v>8323</v>
      </c>
      <c r="R2536" t="s">
        <v>8352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2"/>
        <v>266.08999999999997</v>
      </c>
      <c r="Q2537" s="11" t="s">
        <v>8323</v>
      </c>
      <c r="R2537" t="s">
        <v>8352</v>
      </c>
      <c r="S2537" s="15">
        <f t="shared" si="160"/>
        <v>41943.791030092594</v>
      </c>
      <c r="T2537" s="15">
        <f t="shared" si="161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7.25</v>
      </c>
      <c r="Q2538" s="11" t="s">
        <v>8323</v>
      </c>
      <c r="R2538" t="s">
        <v>8352</v>
      </c>
      <c r="S2538" s="15">
        <f t="shared" si="160"/>
        <v>41464.106087962966</v>
      </c>
      <c r="T2538" s="15">
        <f t="shared" si="161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100</v>
      </c>
      <c r="Q2539" s="11" t="s">
        <v>8323</v>
      </c>
      <c r="R2539" t="s">
        <v>8352</v>
      </c>
      <c r="S2539" s="15">
        <f t="shared" si="160"/>
        <v>40696.648784722223</v>
      </c>
      <c r="T2539" s="15">
        <f t="shared" si="161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109.96</v>
      </c>
      <c r="Q2540" s="11" t="s">
        <v>8323</v>
      </c>
      <c r="R2540" t="s">
        <v>8352</v>
      </c>
      <c r="S2540" s="15">
        <f t="shared" si="160"/>
        <v>41298.509965277779</v>
      </c>
      <c r="T2540" s="15">
        <f t="shared" si="161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2"/>
        <v>169.92</v>
      </c>
      <c r="Q2541" s="11" t="s">
        <v>8323</v>
      </c>
      <c r="R2541" t="s">
        <v>8352</v>
      </c>
      <c r="S2541" s="15">
        <f t="shared" si="160"/>
        <v>41977.902222222227</v>
      </c>
      <c r="T2541" s="15">
        <f t="shared" si="161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95.74</v>
      </c>
      <c r="Q2542" s="11" t="s">
        <v>8323</v>
      </c>
      <c r="R2542" t="s">
        <v>8352</v>
      </c>
      <c r="S2542" s="15">
        <f t="shared" si="160"/>
        <v>40785.675011574072</v>
      </c>
      <c r="T2542" s="15">
        <f t="shared" si="161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2"/>
        <v>59.46</v>
      </c>
      <c r="Q2543" s="11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55.77</v>
      </c>
      <c r="Q2544" s="11" t="s">
        <v>8323</v>
      </c>
      <c r="R2544" t="s">
        <v>8352</v>
      </c>
      <c r="S2544" s="15">
        <f t="shared" si="160"/>
        <v>41509.426585648151</v>
      </c>
      <c r="T2544" s="15">
        <f t="shared" si="161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30.08</v>
      </c>
      <c r="Q2545" s="11" t="s">
        <v>8323</v>
      </c>
      <c r="R2545" t="s">
        <v>8352</v>
      </c>
      <c r="S2545" s="15">
        <f t="shared" si="160"/>
        <v>40514.107615740737</v>
      </c>
      <c r="T2545" s="15">
        <f t="shared" si="161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88.44</v>
      </c>
      <c r="Q2546" s="11" t="s">
        <v>8323</v>
      </c>
      <c r="R2546" t="s">
        <v>8352</v>
      </c>
      <c r="S2546" s="15">
        <f t="shared" si="160"/>
        <v>41068.520474537036</v>
      </c>
      <c r="T2546" s="15">
        <f t="shared" si="161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64.03</v>
      </c>
      <c r="Q2547" s="11" t="s">
        <v>8323</v>
      </c>
      <c r="R2547" t="s">
        <v>8352</v>
      </c>
      <c r="S2547" s="15">
        <f t="shared" si="160"/>
        <v>42027.13817129629</v>
      </c>
      <c r="T2547" s="15">
        <f t="shared" si="161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60.15</v>
      </c>
      <c r="Q2548" s="11" t="s">
        <v>8323</v>
      </c>
      <c r="R2548" t="s">
        <v>8352</v>
      </c>
      <c r="S2548" s="15">
        <f t="shared" si="160"/>
        <v>41524.858553240738</v>
      </c>
      <c r="T2548" s="15">
        <f t="shared" si="161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49.19</v>
      </c>
      <c r="Q2549" s="11" t="s">
        <v>8323</v>
      </c>
      <c r="R2549" t="s">
        <v>8352</v>
      </c>
      <c r="S2549" s="15">
        <f t="shared" si="160"/>
        <v>40973.773182870369</v>
      </c>
      <c r="T2549" s="15">
        <f t="shared" si="161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165.16</v>
      </c>
      <c r="Q2550" s="11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43.62</v>
      </c>
      <c r="Q2551" s="11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43.7</v>
      </c>
      <c r="Q2552" s="11" t="s">
        <v>8323</v>
      </c>
      <c r="R2552" t="s">
        <v>8352</v>
      </c>
      <c r="S2552" s="15">
        <f t="shared" si="160"/>
        <v>42228.634328703702</v>
      </c>
      <c r="T2552" s="15">
        <f t="shared" si="161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67.42</v>
      </c>
      <c r="Q2553" s="11" t="s">
        <v>8323</v>
      </c>
      <c r="R2553" t="s">
        <v>8352</v>
      </c>
      <c r="S2553" s="15">
        <f t="shared" si="160"/>
        <v>40961.252141203702</v>
      </c>
      <c r="T2553" s="15">
        <f t="shared" si="161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177.5</v>
      </c>
      <c r="Q2554" s="11" t="s">
        <v>8323</v>
      </c>
      <c r="R2554" t="s">
        <v>8352</v>
      </c>
      <c r="S2554" s="15">
        <f t="shared" si="160"/>
        <v>42769.809965277775</v>
      </c>
      <c r="T2554" s="15">
        <f t="shared" si="161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38.880000000000003</v>
      </c>
      <c r="Q2555" s="11" t="s">
        <v>8323</v>
      </c>
      <c r="R2555" t="s">
        <v>8352</v>
      </c>
      <c r="S2555" s="15">
        <f t="shared" si="160"/>
        <v>41113.199155092596</v>
      </c>
      <c r="T2555" s="15">
        <f t="shared" si="161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54.99</v>
      </c>
      <c r="Q2556" s="11" t="s">
        <v>8323</v>
      </c>
      <c r="R2556" t="s">
        <v>8352</v>
      </c>
      <c r="S2556" s="15">
        <f t="shared" si="160"/>
        <v>42125.078275462962</v>
      </c>
      <c r="T2556" s="15">
        <f t="shared" si="161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61.34</v>
      </c>
      <c r="Q2557" s="11" t="s">
        <v>8323</v>
      </c>
      <c r="R2557" t="s">
        <v>8352</v>
      </c>
      <c r="S2557" s="15">
        <f t="shared" si="160"/>
        <v>41026.655011574076</v>
      </c>
      <c r="T2557" s="15">
        <f t="shared" si="161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23.12</v>
      </c>
      <c r="Q2558" s="11" t="s">
        <v>8323</v>
      </c>
      <c r="R2558" t="s">
        <v>8352</v>
      </c>
      <c r="S2558" s="15">
        <f t="shared" si="160"/>
        <v>41222.991400462961</v>
      </c>
      <c r="T2558" s="15">
        <f t="shared" si="161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s="11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s="11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s="11" t="s">
        <v>8323</v>
      </c>
      <c r="R2561" t="s">
        <v>8352</v>
      </c>
      <c r="S2561" s="15">
        <f t="shared" si="160"/>
        <v>40829.873657407406</v>
      </c>
      <c r="T2561" s="15">
        <f t="shared" si="161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s="11" t="s">
        <v>8323</v>
      </c>
      <c r="R2562" t="s">
        <v>8352</v>
      </c>
      <c r="S2562" s="15">
        <f t="shared" si="160"/>
        <v>42039.951087962967</v>
      </c>
      <c r="T2562" s="15">
        <f t="shared" si="161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s="11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4"/>
        <v>42594.524756944447</v>
      </c>
      <c r="T2564" s="15">
        <f t="shared" si="165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4"/>
        <v>42155.139479166668</v>
      </c>
      <c r="T2565" s="15">
        <f t="shared" si="165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4"/>
        <v>41822.040497685186</v>
      </c>
      <c r="T2566" s="15">
        <f t="shared" si="165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4"/>
        <v>42440.650335648148</v>
      </c>
      <c r="T2567" s="15">
        <f t="shared" si="165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4"/>
        <v>41842.980879629627</v>
      </c>
      <c r="T2568" s="15">
        <f t="shared" si="165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4"/>
        <v>42087.878912037035</v>
      </c>
      <c r="T2569" s="15">
        <f t="shared" si="165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4"/>
        <v>42584.666597222225</v>
      </c>
      <c r="T2570" s="15">
        <f t="shared" si="165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4"/>
        <v>42234.105462962965</v>
      </c>
      <c r="T2571" s="15">
        <f t="shared" si="165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4"/>
        <v>42744.903182870374</v>
      </c>
      <c r="T2572" s="15">
        <f t="shared" si="165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4"/>
        <v>42449.341678240744</v>
      </c>
      <c r="T2573" s="15">
        <f t="shared" si="165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4"/>
        <v>42077.119409722218</v>
      </c>
      <c r="T2574" s="15">
        <f t="shared" si="165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4"/>
        <v>41829.592002314814</v>
      </c>
      <c r="T2575" s="15">
        <f t="shared" si="165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4"/>
        <v>42487.825752314813</v>
      </c>
      <c r="T2576" s="15">
        <f t="shared" si="165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4"/>
        <v>41986.108726851846</v>
      </c>
      <c r="T2577" s="15">
        <f t="shared" si="165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4"/>
        <v>42060.00980324074</v>
      </c>
      <c r="T2578" s="15">
        <f t="shared" si="165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4"/>
        <v>41830.820567129631</v>
      </c>
      <c r="T2579" s="15">
        <f t="shared" si="165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4"/>
        <v>42238.022905092599</v>
      </c>
      <c r="T2580" s="15">
        <f t="shared" si="165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4"/>
        <v>41837.829895833333</v>
      </c>
      <c r="T2581" s="15">
        <f t="shared" si="165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4"/>
        <v>42110.326423611114</v>
      </c>
      <c r="T2582" s="15">
        <f t="shared" si="165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4"/>
        <v>42294.628449074073</v>
      </c>
      <c r="T2583" s="15">
        <f t="shared" si="165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4"/>
        <v>42642.988819444443</v>
      </c>
      <c r="T2584" s="15">
        <f t="shared" si="165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4"/>
        <v>42019.76944444445</v>
      </c>
      <c r="T2585" s="15">
        <f t="shared" si="165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ref="P2586:P2649" si="166">IFERROR(ROUND(E2586/L2586,2),0)</f>
        <v>0</v>
      </c>
      <c r="Q2586" s="11" t="s">
        <v>8334</v>
      </c>
      <c r="R2586" t="s">
        <v>8335</v>
      </c>
      <c r="S2586" s="15">
        <f t="shared" si="164"/>
        <v>42140.173252314817</v>
      </c>
      <c r="T2586" s="15">
        <f t="shared" si="165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6"/>
        <v>50</v>
      </c>
      <c r="Q2587" s="11" t="s">
        <v>8334</v>
      </c>
      <c r="R2587" t="s">
        <v>8335</v>
      </c>
      <c r="S2587" s="15">
        <f t="shared" si="164"/>
        <v>41795.963333333333</v>
      </c>
      <c r="T2587" s="15">
        <f t="shared" si="165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6"/>
        <v>5</v>
      </c>
      <c r="Q2588" s="11" t="s">
        <v>8334</v>
      </c>
      <c r="R2588" t="s">
        <v>8335</v>
      </c>
      <c r="S2588" s="15">
        <f t="shared" si="164"/>
        <v>42333.330277777779</v>
      </c>
      <c r="T2588" s="15">
        <f t="shared" si="165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6"/>
        <v>202.83</v>
      </c>
      <c r="Q2589" s="11" t="s">
        <v>8334</v>
      </c>
      <c r="R2589" t="s">
        <v>8335</v>
      </c>
      <c r="S2589" s="15">
        <f t="shared" si="164"/>
        <v>42338.675381944442</v>
      </c>
      <c r="T2589" s="15">
        <f t="shared" si="165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6"/>
        <v>29.13</v>
      </c>
      <c r="Q2590" s="11" t="s">
        <v>8334</v>
      </c>
      <c r="R2590" t="s">
        <v>8335</v>
      </c>
      <c r="S2590" s="15">
        <f t="shared" si="164"/>
        <v>42042.676226851851</v>
      </c>
      <c r="T2590" s="15">
        <f t="shared" si="165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6"/>
        <v>5</v>
      </c>
      <c r="Q2591" s="11" t="s">
        <v>8334</v>
      </c>
      <c r="R2591" t="s">
        <v>8335</v>
      </c>
      <c r="S2591" s="15">
        <f t="shared" si="164"/>
        <v>42422.536192129628</v>
      </c>
      <c r="T2591" s="15">
        <f t="shared" si="165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6"/>
        <v>0</v>
      </c>
      <c r="Q2592" s="11" t="s">
        <v>8334</v>
      </c>
      <c r="R2592" t="s">
        <v>8335</v>
      </c>
      <c r="S2592" s="15">
        <f t="shared" si="164"/>
        <v>42388.589085648149</v>
      </c>
      <c r="T2592" s="15">
        <f t="shared" si="165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6"/>
        <v>13</v>
      </c>
      <c r="Q2593" s="11" t="s">
        <v>8334</v>
      </c>
      <c r="R2593" t="s">
        <v>8335</v>
      </c>
      <c r="S2593" s="15">
        <f t="shared" si="164"/>
        <v>42382.906527777777</v>
      </c>
      <c r="T2593" s="15">
        <f t="shared" si="165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6"/>
        <v>50</v>
      </c>
      <c r="Q2594" s="11" t="s">
        <v>8334</v>
      </c>
      <c r="R2594" t="s">
        <v>8335</v>
      </c>
      <c r="S2594" s="15">
        <f t="shared" si="164"/>
        <v>41887.801168981481</v>
      </c>
      <c r="T2594" s="15">
        <f t="shared" si="165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6"/>
        <v>0</v>
      </c>
      <c r="Q2595" s="11" t="s">
        <v>8334</v>
      </c>
      <c r="R2595" t="s">
        <v>8335</v>
      </c>
      <c r="S2595" s="15">
        <f t="shared" si="164"/>
        <v>42089.84520833334</v>
      </c>
      <c r="T2595" s="15">
        <f t="shared" si="165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6"/>
        <v>1</v>
      </c>
      <c r="Q2596" s="11" t="s">
        <v>8334</v>
      </c>
      <c r="R2596" t="s">
        <v>8335</v>
      </c>
      <c r="S2596" s="15">
        <f t="shared" si="164"/>
        <v>41828.967916666668</v>
      </c>
      <c r="T2596" s="15">
        <f t="shared" si="165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6"/>
        <v>96.05</v>
      </c>
      <c r="Q2597" s="11" t="s">
        <v>8334</v>
      </c>
      <c r="R2597" t="s">
        <v>8335</v>
      </c>
      <c r="S2597" s="15">
        <f t="shared" si="164"/>
        <v>42760.244212962964</v>
      </c>
      <c r="T2597" s="15">
        <f t="shared" si="165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6"/>
        <v>305.77999999999997</v>
      </c>
      <c r="Q2598" s="11" t="s">
        <v>8334</v>
      </c>
      <c r="R2598" t="s">
        <v>8335</v>
      </c>
      <c r="S2598" s="15">
        <f t="shared" si="164"/>
        <v>41828.664456018516</v>
      </c>
      <c r="T2598" s="15">
        <f t="shared" si="165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6"/>
        <v>12.14</v>
      </c>
      <c r="Q2599" s="11" t="s">
        <v>8334</v>
      </c>
      <c r="R2599" t="s">
        <v>8335</v>
      </c>
      <c r="S2599" s="15">
        <f t="shared" si="164"/>
        <v>42510.341631944444</v>
      </c>
      <c r="T2599" s="15">
        <f t="shared" si="165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6"/>
        <v>83.57</v>
      </c>
      <c r="Q2600" s="11" t="s">
        <v>8334</v>
      </c>
      <c r="R2600" t="s">
        <v>8335</v>
      </c>
      <c r="S2600" s="15">
        <f t="shared" si="164"/>
        <v>42240.840289351851</v>
      </c>
      <c r="T2600" s="15">
        <f t="shared" si="165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6"/>
        <v>18</v>
      </c>
      <c r="Q2601" s="11" t="s">
        <v>8334</v>
      </c>
      <c r="R2601" t="s">
        <v>8335</v>
      </c>
      <c r="S2601" s="15">
        <f t="shared" si="164"/>
        <v>41809.754016203704</v>
      </c>
      <c r="T2601" s="15">
        <f t="shared" si="165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115.53</v>
      </c>
      <c r="Q2602" s="11" t="s">
        <v>8334</v>
      </c>
      <c r="R2602" t="s">
        <v>8335</v>
      </c>
      <c r="S2602" s="15">
        <f t="shared" si="164"/>
        <v>42394.900462962964</v>
      </c>
      <c r="T2602" s="15">
        <f t="shared" si="165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21.9</v>
      </c>
      <c r="Q2603" s="11" t="s">
        <v>8317</v>
      </c>
      <c r="R2603" t="s">
        <v>8353</v>
      </c>
      <c r="S2603" s="15">
        <f t="shared" si="164"/>
        <v>41150.902187499996</v>
      </c>
      <c r="T2603" s="15">
        <f t="shared" si="165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80.02</v>
      </c>
      <c r="Q2604" s="11" t="s">
        <v>8317</v>
      </c>
      <c r="R2604" t="s">
        <v>8353</v>
      </c>
      <c r="S2604" s="15">
        <f t="shared" si="164"/>
        <v>41915.747314814813</v>
      </c>
      <c r="T2604" s="15">
        <f t="shared" si="165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35.520000000000003</v>
      </c>
      <c r="Q2605" s="11" t="s">
        <v>8317</v>
      </c>
      <c r="R2605" t="s">
        <v>8353</v>
      </c>
      <c r="S2605" s="15">
        <f t="shared" si="164"/>
        <v>41617.912662037037</v>
      </c>
      <c r="T2605" s="15">
        <f t="shared" si="165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64.930000000000007</v>
      </c>
      <c r="Q2606" s="11" t="s">
        <v>8317</v>
      </c>
      <c r="R2606" t="s">
        <v>8353</v>
      </c>
      <c r="S2606" s="15">
        <f t="shared" si="164"/>
        <v>40998.051192129627</v>
      </c>
      <c r="T2606" s="15">
        <f t="shared" si="165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6"/>
        <v>60.97</v>
      </c>
      <c r="Q2607" s="11" t="s">
        <v>8317</v>
      </c>
      <c r="R2607" t="s">
        <v>8353</v>
      </c>
      <c r="S2607" s="15">
        <f t="shared" si="164"/>
        <v>42508.541550925926</v>
      </c>
      <c r="T2607" s="15">
        <f t="shared" si="165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6"/>
        <v>31.44</v>
      </c>
      <c r="Q2608" s="11" t="s">
        <v>8317</v>
      </c>
      <c r="R2608" t="s">
        <v>8353</v>
      </c>
      <c r="S2608" s="15">
        <f t="shared" si="164"/>
        <v>41726.712754629632</v>
      </c>
      <c r="T2608" s="15">
        <f t="shared" si="165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6"/>
        <v>81.95</v>
      </c>
      <c r="Q2609" s="11" t="s">
        <v>8317</v>
      </c>
      <c r="R2609" t="s">
        <v>8353</v>
      </c>
      <c r="S2609" s="15">
        <f t="shared" si="164"/>
        <v>42184.874675925923</v>
      </c>
      <c r="T2609" s="15">
        <f t="shared" si="165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58.93</v>
      </c>
      <c r="Q2610" s="11" t="s">
        <v>8317</v>
      </c>
      <c r="R2610" t="s">
        <v>8353</v>
      </c>
      <c r="S2610" s="15">
        <f t="shared" si="164"/>
        <v>42767.801712962959</v>
      </c>
      <c r="T2610" s="15">
        <f t="shared" si="165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6"/>
        <v>157.29</v>
      </c>
      <c r="Q2611" s="11" t="s">
        <v>8317</v>
      </c>
      <c r="R2611" t="s">
        <v>8353</v>
      </c>
      <c r="S2611" s="15">
        <f t="shared" si="164"/>
        <v>41075.237858796296</v>
      </c>
      <c r="T2611" s="15">
        <f t="shared" si="165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6"/>
        <v>55.76</v>
      </c>
      <c r="Q2612" s="11" t="s">
        <v>8317</v>
      </c>
      <c r="R2612" t="s">
        <v>8353</v>
      </c>
      <c r="S2612" s="15">
        <f t="shared" si="164"/>
        <v>42564.881076388891</v>
      </c>
      <c r="T2612" s="15">
        <f t="shared" si="165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83.8</v>
      </c>
      <c r="Q2613" s="11" t="s">
        <v>8317</v>
      </c>
      <c r="R2613" t="s">
        <v>8353</v>
      </c>
      <c r="S2613" s="15">
        <f t="shared" si="164"/>
        <v>42704.335810185185</v>
      </c>
      <c r="T2613" s="15">
        <f t="shared" si="165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58.42</v>
      </c>
      <c r="Q2614" s="11" t="s">
        <v>8317</v>
      </c>
      <c r="R2614" t="s">
        <v>8353</v>
      </c>
      <c r="S2614" s="15">
        <f t="shared" si="164"/>
        <v>41982.143171296295</v>
      </c>
      <c r="T2614" s="15">
        <f t="shared" si="165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6"/>
        <v>270.57</v>
      </c>
      <c r="Q2615" s="11" t="s">
        <v>8317</v>
      </c>
      <c r="R2615" t="s">
        <v>8353</v>
      </c>
      <c r="S2615" s="15">
        <f t="shared" si="164"/>
        <v>41143.81821759259</v>
      </c>
      <c r="T2615" s="15">
        <f t="shared" si="165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6"/>
        <v>107.1</v>
      </c>
      <c r="Q2616" s="11" t="s">
        <v>8317</v>
      </c>
      <c r="R2616" t="s">
        <v>8353</v>
      </c>
      <c r="S2616" s="15">
        <f t="shared" si="164"/>
        <v>41730.708472222221</v>
      </c>
      <c r="T2616" s="15">
        <f t="shared" si="165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6"/>
        <v>47.18</v>
      </c>
      <c r="Q2617" s="11" t="s">
        <v>8317</v>
      </c>
      <c r="R2617" t="s">
        <v>8353</v>
      </c>
      <c r="S2617" s="15">
        <f t="shared" si="164"/>
        <v>42453.49726851852</v>
      </c>
      <c r="T2617" s="15">
        <f t="shared" si="165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120.31</v>
      </c>
      <c r="Q2618" s="11" t="s">
        <v>8317</v>
      </c>
      <c r="R2618" t="s">
        <v>8353</v>
      </c>
      <c r="S2618" s="15">
        <f t="shared" si="164"/>
        <v>42211.99454861111</v>
      </c>
      <c r="T2618" s="15">
        <f t="shared" si="165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27.6</v>
      </c>
      <c r="Q2619" s="11" t="s">
        <v>8317</v>
      </c>
      <c r="R2619" t="s">
        <v>8353</v>
      </c>
      <c r="S2619" s="15">
        <f t="shared" si="164"/>
        <v>41902.874432870369</v>
      </c>
      <c r="T2619" s="15">
        <f t="shared" si="165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6"/>
        <v>205.3</v>
      </c>
      <c r="Q2620" s="11" t="s">
        <v>8317</v>
      </c>
      <c r="R2620" t="s">
        <v>8353</v>
      </c>
      <c r="S2620" s="15">
        <f t="shared" si="164"/>
        <v>42279.792372685188</v>
      </c>
      <c r="T2620" s="15">
        <f t="shared" si="165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35.549999999999997</v>
      </c>
      <c r="Q2621" s="11" t="s">
        <v>8317</v>
      </c>
      <c r="R2621" t="s">
        <v>8353</v>
      </c>
      <c r="S2621" s="15">
        <f t="shared" si="164"/>
        <v>42273.884305555555</v>
      </c>
      <c r="T2621" s="15">
        <f t="shared" si="165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6"/>
        <v>74.64</v>
      </c>
      <c r="Q2622" s="11" t="s">
        <v>8317</v>
      </c>
      <c r="R2622" t="s">
        <v>8353</v>
      </c>
      <c r="S2622" s="15">
        <f t="shared" si="164"/>
        <v>42251.16715277778</v>
      </c>
      <c r="T2622" s="15">
        <f t="shared" si="165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s="11" t="s">
        <v>8317</v>
      </c>
      <c r="R2623" t="s">
        <v>8353</v>
      </c>
      <c r="S2623" s="15">
        <f t="shared" si="164"/>
        <v>42115.74754629629</v>
      </c>
      <c r="T2623" s="15">
        <f t="shared" si="165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s="11" t="s">
        <v>8317</v>
      </c>
      <c r="R2624" t="s">
        <v>8353</v>
      </c>
      <c r="S2624" s="15">
        <f t="shared" si="164"/>
        <v>42689.74324074074</v>
      </c>
      <c r="T2624" s="15">
        <f t="shared" si="165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s="11" t="s">
        <v>8317</v>
      </c>
      <c r="R2625" t="s">
        <v>8353</v>
      </c>
      <c r="S2625" s="15">
        <f t="shared" si="164"/>
        <v>42692.256550925929</v>
      </c>
      <c r="T2625" s="15">
        <f t="shared" si="165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s="11" t="s">
        <v>8317</v>
      </c>
      <c r="R2626" t="s">
        <v>8353</v>
      </c>
      <c r="S2626" s="15">
        <f t="shared" si="164"/>
        <v>41144.42155092593</v>
      </c>
      <c r="T2626" s="15">
        <f t="shared" si="165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s="11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8"/>
        <v>42128.628113425926</v>
      </c>
      <c r="T2628" s="15">
        <f t="shared" si="169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8"/>
        <v>42304.829409722224</v>
      </c>
      <c r="T2629" s="15">
        <f t="shared" si="169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8"/>
        <v>41953.966053240743</v>
      </c>
      <c r="T2630" s="15">
        <f t="shared" si="169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8"/>
        <v>42108.538449074069</v>
      </c>
      <c r="T2631" s="15">
        <f t="shared" si="169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8"/>
        <v>42524.105462962965</v>
      </c>
      <c r="T2632" s="15">
        <f t="shared" si="169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8"/>
        <v>42218.169293981482</v>
      </c>
      <c r="T2633" s="15">
        <f t="shared" si="169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8"/>
        <v>42494.061793981484</v>
      </c>
      <c r="T2634" s="15">
        <f t="shared" si="169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8"/>
        <v>41667.823287037041</v>
      </c>
      <c r="T2635" s="15">
        <f t="shared" si="169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8"/>
        <v>42612.656493055561</v>
      </c>
      <c r="T2636" s="15">
        <f t="shared" si="169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8"/>
        <v>42037.950937500005</v>
      </c>
      <c r="T2637" s="15">
        <f t="shared" si="169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8"/>
        <v>42636.614745370374</v>
      </c>
      <c r="T2638" s="15">
        <f t="shared" si="169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8"/>
        <v>42639.549479166672</v>
      </c>
      <c r="T2639" s="15">
        <f t="shared" si="169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8"/>
        <v>41989.913136574076</v>
      </c>
      <c r="T2640" s="15">
        <f t="shared" si="169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8"/>
        <v>42024.86513888889</v>
      </c>
      <c r="T2641" s="15">
        <f t="shared" si="169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8"/>
        <v>42103.160578703704</v>
      </c>
      <c r="T2642" s="15">
        <f t="shared" si="169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8"/>
        <v>41880.827118055553</v>
      </c>
      <c r="T2643" s="15">
        <f t="shared" si="169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8"/>
        <v>42536.246620370366</v>
      </c>
      <c r="T2644" s="15">
        <f t="shared" si="169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8"/>
        <v>42689.582349537035</v>
      </c>
      <c r="T2645" s="15">
        <f t="shared" si="169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8"/>
        <v>42774.792071759264</v>
      </c>
      <c r="T2646" s="15">
        <f t="shared" si="169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8"/>
        <v>41921.842627314814</v>
      </c>
      <c r="T2647" s="15">
        <f t="shared" si="169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8"/>
        <v>42226.313298611116</v>
      </c>
      <c r="T2648" s="15">
        <f t="shared" si="169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8"/>
        <v>42200.261793981481</v>
      </c>
      <c r="T2649" s="15">
        <f t="shared" si="169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ref="P2650:P2702" si="170">IFERROR(ROUND(E2650/L2650,2),0)</f>
        <v>17.670000000000002</v>
      </c>
      <c r="Q2650" s="11" t="s">
        <v>8317</v>
      </c>
      <c r="R2650" t="s">
        <v>8353</v>
      </c>
      <c r="S2650" s="15">
        <f t="shared" si="168"/>
        <v>42408.714814814812</v>
      </c>
      <c r="T2650" s="15">
        <f t="shared" si="169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70"/>
        <v>41.33</v>
      </c>
      <c r="Q2651" s="11" t="s">
        <v>8317</v>
      </c>
      <c r="R2651" t="s">
        <v>8353</v>
      </c>
      <c r="S2651" s="15">
        <f t="shared" si="168"/>
        <v>42341.99700231482</v>
      </c>
      <c r="T2651" s="15">
        <f t="shared" si="169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70"/>
        <v>71.599999999999994</v>
      </c>
      <c r="Q2652" s="11" t="s">
        <v>8317</v>
      </c>
      <c r="R2652" t="s">
        <v>8353</v>
      </c>
      <c r="S2652" s="15">
        <f t="shared" si="168"/>
        <v>42695.624340277776</v>
      </c>
      <c r="T2652" s="15">
        <f t="shared" si="169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70"/>
        <v>307.82</v>
      </c>
      <c r="Q2653" s="11" t="s">
        <v>8317</v>
      </c>
      <c r="R2653" t="s">
        <v>8353</v>
      </c>
      <c r="S2653" s="15">
        <f t="shared" si="168"/>
        <v>42327.805659722217</v>
      </c>
      <c r="T2653" s="15">
        <f t="shared" si="169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70"/>
        <v>80.45</v>
      </c>
      <c r="Q2654" s="11" t="s">
        <v>8317</v>
      </c>
      <c r="R2654" t="s">
        <v>8353</v>
      </c>
      <c r="S2654" s="15">
        <f t="shared" si="168"/>
        <v>41953.158854166672</v>
      </c>
      <c r="T2654" s="15">
        <f t="shared" si="169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70"/>
        <v>83.94</v>
      </c>
      <c r="Q2655" s="11" t="s">
        <v>8317</v>
      </c>
      <c r="R2655" t="s">
        <v>8353</v>
      </c>
      <c r="S2655" s="15">
        <f t="shared" si="168"/>
        <v>41771.651932870373</v>
      </c>
      <c r="T2655" s="15">
        <f t="shared" si="169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70"/>
        <v>8.5</v>
      </c>
      <c r="Q2656" s="11" t="s">
        <v>8317</v>
      </c>
      <c r="R2656" t="s">
        <v>8353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70"/>
        <v>73.37</v>
      </c>
      <c r="Q2657" s="11" t="s">
        <v>8317</v>
      </c>
      <c r="R2657" t="s">
        <v>8353</v>
      </c>
      <c r="S2657" s="15">
        <f t="shared" si="168"/>
        <v>42381.866284722222</v>
      </c>
      <c r="T2657" s="15">
        <f t="shared" si="169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70"/>
        <v>112.86</v>
      </c>
      <c r="Q2658" s="11" t="s">
        <v>8317</v>
      </c>
      <c r="R2658" t="s">
        <v>8353</v>
      </c>
      <c r="S2658" s="15">
        <f t="shared" si="168"/>
        <v>42767.688518518517</v>
      </c>
      <c r="T2658" s="15">
        <f t="shared" si="169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70"/>
        <v>95.28</v>
      </c>
      <c r="Q2659" s="11" t="s">
        <v>8317</v>
      </c>
      <c r="R2659" t="s">
        <v>8353</v>
      </c>
      <c r="S2659" s="15">
        <f t="shared" si="168"/>
        <v>42551.928854166668</v>
      </c>
      <c r="T2659" s="15">
        <f t="shared" si="169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70"/>
        <v>22.75</v>
      </c>
      <c r="Q2660" s="11" t="s">
        <v>8317</v>
      </c>
      <c r="R2660" t="s">
        <v>8353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70"/>
        <v>133.30000000000001</v>
      </c>
      <c r="Q2661" s="11" t="s">
        <v>8317</v>
      </c>
      <c r="R2661" t="s">
        <v>8353</v>
      </c>
      <c r="S2661" s="15">
        <f t="shared" si="168"/>
        <v>42082.069560185191</v>
      </c>
      <c r="T2661" s="15">
        <f t="shared" si="169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70"/>
        <v>3.8</v>
      </c>
      <c r="Q2662" s="11" t="s">
        <v>8317</v>
      </c>
      <c r="R2662" t="s">
        <v>8353</v>
      </c>
      <c r="S2662" s="15">
        <f t="shared" si="168"/>
        <v>42272.713171296295</v>
      </c>
      <c r="T2662" s="15">
        <f t="shared" si="169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70"/>
        <v>85.75</v>
      </c>
      <c r="Q2663" s="11" t="s">
        <v>8317</v>
      </c>
      <c r="R2663" t="s">
        <v>8354</v>
      </c>
      <c r="S2663" s="15">
        <f t="shared" si="168"/>
        <v>41542.958449074074</v>
      </c>
      <c r="T2663" s="15">
        <f t="shared" si="169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70"/>
        <v>267</v>
      </c>
      <c r="Q2664" s="11" t="s">
        <v>8317</v>
      </c>
      <c r="R2664" t="s">
        <v>8354</v>
      </c>
      <c r="S2664" s="15">
        <f t="shared" si="168"/>
        <v>42207.746678240743</v>
      </c>
      <c r="T2664" s="15">
        <f t="shared" si="169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70"/>
        <v>373.56</v>
      </c>
      <c r="Q2665" s="11" t="s">
        <v>8317</v>
      </c>
      <c r="R2665" t="s">
        <v>8354</v>
      </c>
      <c r="S2665" s="15">
        <f t="shared" si="168"/>
        <v>42222.622766203705</v>
      </c>
      <c r="T2665" s="15">
        <f t="shared" si="169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174.04</v>
      </c>
      <c r="Q2666" s="11" t="s">
        <v>8317</v>
      </c>
      <c r="R2666" t="s">
        <v>8354</v>
      </c>
      <c r="S2666" s="15">
        <f t="shared" si="168"/>
        <v>42313.02542824074</v>
      </c>
      <c r="T2666" s="15">
        <f t="shared" si="169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70"/>
        <v>93.7</v>
      </c>
      <c r="Q2667" s="11" t="s">
        <v>8317</v>
      </c>
      <c r="R2667" t="s">
        <v>8354</v>
      </c>
      <c r="S2667" s="15">
        <f t="shared" si="168"/>
        <v>42083.895532407405</v>
      </c>
      <c r="T2667" s="15">
        <f t="shared" si="169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70"/>
        <v>77.33</v>
      </c>
      <c r="Q2668" s="11" t="s">
        <v>8317</v>
      </c>
      <c r="R2668" t="s">
        <v>8354</v>
      </c>
      <c r="S2668" s="15">
        <f t="shared" si="168"/>
        <v>42235.764340277776</v>
      </c>
      <c r="T2668" s="15">
        <f t="shared" si="169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92.22</v>
      </c>
      <c r="Q2669" s="11" t="s">
        <v>8317</v>
      </c>
      <c r="R2669" t="s">
        <v>8354</v>
      </c>
      <c r="S2669" s="15">
        <f t="shared" si="168"/>
        <v>42380.926111111112</v>
      </c>
      <c r="T2669" s="15">
        <f t="shared" si="169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70"/>
        <v>60.96</v>
      </c>
      <c r="Q2670" s="11" t="s">
        <v>8317</v>
      </c>
      <c r="R2670" t="s">
        <v>8354</v>
      </c>
      <c r="S2670" s="15">
        <f t="shared" si="168"/>
        <v>42275.588715277772</v>
      </c>
      <c r="T2670" s="15">
        <f t="shared" si="169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91</v>
      </c>
      <c r="Q2671" s="11" t="s">
        <v>8317</v>
      </c>
      <c r="R2671" t="s">
        <v>8354</v>
      </c>
      <c r="S2671" s="15">
        <f t="shared" si="168"/>
        <v>42319.035833333335</v>
      </c>
      <c r="T2671" s="15">
        <f t="shared" si="169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41.58</v>
      </c>
      <c r="Q2672" s="11" t="s">
        <v>8317</v>
      </c>
      <c r="R2672" t="s">
        <v>8354</v>
      </c>
      <c r="S2672" s="15">
        <f t="shared" si="168"/>
        <v>41821.020601851851</v>
      </c>
      <c r="T2672" s="15">
        <f t="shared" si="169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33.76</v>
      </c>
      <c r="Q2673" s="11" t="s">
        <v>8317</v>
      </c>
      <c r="R2673" t="s">
        <v>8354</v>
      </c>
      <c r="S2673" s="15">
        <f t="shared" si="168"/>
        <v>41962.749027777783</v>
      </c>
      <c r="T2673" s="15">
        <f t="shared" si="169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70.62</v>
      </c>
      <c r="Q2674" s="11" t="s">
        <v>8317</v>
      </c>
      <c r="R2674" t="s">
        <v>8354</v>
      </c>
      <c r="S2674" s="15">
        <f t="shared" si="168"/>
        <v>42344.884143518517</v>
      </c>
      <c r="T2674" s="15">
        <f t="shared" si="169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167.15</v>
      </c>
      <c r="Q2675" s="11" t="s">
        <v>8317</v>
      </c>
      <c r="R2675" t="s">
        <v>8354</v>
      </c>
      <c r="S2675" s="15">
        <f t="shared" si="168"/>
        <v>41912.541655092595</v>
      </c>
      <c r="T2675" s="15">
        <f t="shared" si="169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70"/>
        <v>128.62</v>
      </c>
      <c r="Q2676" s="11" t="s">
        <v>8317</v>
      </c>
      <c r="R2676" t="s">
        <v>8354</v>
      </c>
      <c r="S2676" s="15">
        <f t="shared" si="168"/>
        <v>42529.632754629631</v>
      </c>
      <c r="T2676" s="15">
        <f t="shared" si="169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70"/>
        <v>65.41</v>
      </c>
      <c r="Q2677" s="11" t="s">
        <v>8317</v>
      </c>
      <c r="R2677" t="s">
        <v>8354</v>
      </c>
      <c r="S2677" s="15">
        <f t="shared" si="168"/>
        <v>41923.857511574075</v>
      </c>
      <c r="T2677" s="15">
        <f t="shared" si="169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70"/>
        <v>117.56</v>
      </c>
      <c r="Q2678" s="11" t="s">
        <v>8317</v>
      </c>
      <c r="R2678" t="s">
        <v>8354</v>
      </c>
      <c r="S2678" s="15">
        <f t="shared" si="168"/>
        <v>42482.624699074076</v>
      </c>
      <c r="T2678" s="15">
        <f t="shared" si="169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70"/>
        <v>126.48</v>
      </c>
      <c r="Q2679" s="11" t="s">
        <v>8317</v>
      </c>
      <c r="R2679" t="s">
        <v>8354</v>
      </c>
      <c r="S2679" s="15">
        <f t="shared" si="168"/>
        <v>41793.029432870368</v>
      </c>
      <c r="T2679" s="15">
        <f t="shared" si="169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550</v>
      </c>
      <c r="Q2680" s="11" t="s">
        <v>8317</v>
      </c>
      <c r="R2680" t="s">
        <v>8354</v>
      </c>
      <c r="S2680" s="15">
        <f t="shared" si="168"/>
        <v>42241.798206018517</v>
      </c>
      <c r="T2680" s="15">
        <f t="shared" si="169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70"/>
        <v>44</v>
      </c>
      <c r="Q2681" s="11" t="s">
        <v>8317</v>
      </c>
      <c r="R2681" t="s">
        <v>8354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70"/>
        <v>69</v>
      </c>
      <c r="Q2682" s="11" t="s">
        <v>8317</v>
      </c>
      <c r="R2682" t="s">
        <v>8354</v>
      </c>
      <c r="S2682" s="15">
        <f t="shared" si="168"/>
        <v>42436.211701388893</v>
      </c>
      <c r="T2682" s="15">
        <f t="shared" si="169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27.5</v>
      </c>
      <c r="Q2683" s="11" t="s">
        <v>8334</v>
      </c>
      <c r="R2683" t="s">
        <v>8335</v>
      </c>
      <c r="S2683" s="15">
        <f t="shared" si="168"/>
        <v>41805.895254629628</v>
      </c>
      <c r="T2683" s="15">
        <f t="shared" si="169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84.9</v>
      </c>
      <c r="Q2684" s="11" t="s">
        <v>8334</v>
      </c>
      <c r="R2684" t="s">
        <v>8335</v>
      </c>
      <c r="S2684" s="15">
        <f t="shared" si="168"/>
        <v>41932.871990740743</v>
      </c>
      <c r="T2684" s="15">
        <f t="shared" si="169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12</v>
      </c>
      <c r="Q2685" s="11" t="s">
        <v>8334</v>
      </c>
      <c r="R2685" t="s">
        <v>8335</v>
      </c>
      <c r="S2685" s="15">
        <f t="shared" si="168"/>
        <v>42034.75509259259</v>
      </c>
      <c r="T2685" s="15">
        <f t="shared" si="169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200</v>
      </c>
      <c r="Q2686" s="11" t="s">
        <v>8334</v>
      </c>
      <c r="R2686" t="s">
        <v>8335</v>
      </c>
      <c r="S2686" s="15">
        <f t="shared" si="168"/>
        <v>41820.914641203701</v>
      </c>
      <c r="T2686" s="15">
        <f t="shared" si="169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s="11" t="s">
        <v>8334</v>
      </c>
      <c r="R2687" t="s">
        <v>8335</v>
      </c>
      <c r="S2687" s="15">
        <f t="shared" si="168"/>
        <v>42061.69594907407</v>
      </c>
      <c r="T2687" s="15">
        <f t="shared" si="169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s="11" t="s">
        <v>8334</v>
      </c>
      <c r="R2688" t="s">
        <v>8335</v>
      </c>
      <c r="S2688" s="15">
        <f t="shared" si="168"/>
        <v>41892.974803240737</v>
      </c>
      <c r="T2688" s="15">
        <f t="shared" si="169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s="11" t="s">
        <v>8334</v>
      </c>
      <c r="R2689" t="s">
        <v>8335</v>
      </c>
      <c r="S2689" s="15">
        <f t="shared" si="168"/>
        <v>42154.64025462963</v>
      </c>
      <c r="T2689" s="15">
        <f t="shared" si="169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s="11" t="s">
        <v>8334</v>
      </c>
      <c r="R2690" t="s">
        <v>8335</v>
      </c>
      <c r="S2690" s="15">
        <f t="shared" si="168"/>
        <v>42028.118865740747</v>
      </c>
      <c r="T2690" s="15">
        <f t="shared" si="169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s="11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2"/>
        <v>42113.105046296296</v>
      </c>
      <c r="T2692" s="15">
        <f t="shared" si="173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2"/>
        <v>42089.724039351851</v>
      </c>
      <c r="T2693" s="15">
        <f t="shared" si="173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2"/>
        <v>42058.334027777775</v>
      </c>
      <c r="T2694" s="15">
        <f t="shared" si="173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2"/>
        <v>41834.138495370367</v>
      </c>
      <c r="T2695" s="15">
        <f t="shared" si="173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2"/>
        <v>41878.140497685185</v>
      </c>
      <c r="T2696" s="15">
        <f t="shared" si="173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2"/>
        <v>42048.181921296295</v>
      </c>
      <c r="T2697" s="15">
        <f t="shared" si="173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2"/>
        <v>41964.844444444447</v>
      </c>
      <c r="T2698" s="15">
        <f t="shared" si="173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2"/>
        <v>42187.940081018518</v>
      </c>
      <c r="T2699" s="15">
        <f t="shared" si="173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2"/>
        <v>41787.898240740738</v>
      </c>
      <c r="T2700" s="15">
        <f t="shared" si="173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2"/>
        <v>41829.896562499998</v>
      </c>
      <c r="T2701" s="15">
        <f t="shared" si="173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2"/>
        <v>41870.87467592593</v>
      </c>
      <c r="T2702" s="15">
        <f t="shared" si="173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ref="P2703:P2722" si="174">IFERROR(ROUND(E2703/L2703,2), 0)</f>
        <v>34.130000000000003</v>
      </c>
      <c r="Q2703" s="11" t="s">
        <v>8315</v>
      </c>
      <c r="R2703" t="s">
        <v>8355</v>
      </c>
      <c r="S2703" s="15">
        <f t="shared" si="172"/>
        <v>42801.774699074071</v>
      </c>
      <c r="T2703" s="15">
        <f t="shared" si="173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132.35</v>
      </c>
      <c r="Q2704" s="11" t="s">
        <v>8315</v>
      </c>
      <c r="R2704" t="s">
        <v>8355</v>
      </c>
      <c r="S2704" s="15">
        <f t="shared" si="172"/>
        <v>42800.801817129628</v>
      </c>
      <c r="T2704" s="15">
        <f t="shared" si="173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922.22</v>
      </c>
      <c r="Q2705" s="11" t="s">
        <v>8315</v>
      </c>
      <c r="R2705" t="s">
        <v>8355</v>
      </c>
      <c r="S2705" s="15">
        <f t="shared" si="172"/>
        <v>42756.690162037034</v>
      </c>
      <c r="T2705" s="15">
        <f t="shared" si="173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163.57</v>
      </c>
      <c r="Q2706" s="11" t="s">
        <v>8315</v>
      </c>
      <c r="R2706" t="s">
        <v>8355</v>
      </c>
      <c r="S2706" s="15">
        <f t="shared" si="172"/>
        <v>42787.862430555557</v>
      </c>
      <c r="T2706" s="15">
        <f t="shared" si="173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217.38</v>
      </c>
      <c r="Q2707" s="11" t="s">
        <v>8315</v>
      </c>
      <c r="R2707" t="s">
        <v>8355</v>
      </c>
      <c r="S2707" s="15">
        <f t="shared" si="172"/>
        <v>42773.916180555556</v>
      </c>
      <c r="T2707" s="15">
        <f t="shared" si="173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149.44</v>
      </c>
      <c r="Q2708" s="11" t="s">
        <v>8315</v>
      </c>
      <c r="R2708" t="s">
        <v>8355</v>
      </c>
      <c r="S2708" s="15">
        <f t="shared" si="172"/>
        <v>41899.294942129629</v>
      </c>
      <c r="T2708" s="15">
        <f t="shared" si="173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71.239999999999995</v>
      </c>
      <c r="Q2709" s="11" t="s">
        <v>8315</v>
      </c>
      <c r="R2709" t="s">
        <v>8355</v>
      </c>
      <c r="S2709" s="15">
        <f t="shared" si="172"/>
        <v>41391.782905092594</v>
      </c>
      <c r="T2709" s="15">
        <f t="shared" si="173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44.46</v>
      </c>
      <c r="Q2710" s="11" t="s">
        <v>8315</v>
      </c>
      <c r="R2710" t="s">
        <v>8355</v>
      </c>
      <c r="S2710" s="15">
        <f t="shared" si="172"/>
        <v>42512.698217592595</v>
      </c>
      <c r="T2710" s="15">
        <f t="shared" si="173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164.94</v>
      </c>
      <c r="Q2711" s="11" t="s">
        <v>8315</v>
      </c>
      <c r="R2711" t="s">
        <v>8355</v>
      </c>
      <c r="S2711" s="15">
        <f t="shared" si="172"/>
        <v>42612.149780092594</v>
      </c>
      <c r="T2711" s="15">
        <f t="shared" si="173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84.87</v>
      </c>
      <c r="Q2712" s="11" t="s">
        <v>8315</v>
      </c>
      <c r="R2712" t="s">
        <v>8355</v>
      </c>
      <c r="S2712" s="15">
        <f t="shared" si="172"/>
        <v>41828.229490740741</v>
      </c>
      <c r="T2712" s="15">
        <f t="shared" si="173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53.95</v>
      </c>
      <c r="Q2713" s="11" t="s">
        <v>8315</v>
      </c>
      <c r="R2713" t="s">
        <v>8355</v>
      </c>
      <c r="S2713" s="15">
        <f t="shared" si="172"/>
        <v>41780.745254629634</v>
      </c>
      <c r="T2713" s="15">
        <f t="shared" si="173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50.53</v>
      </c>
      <c r="Q2714" s="11" t="s">
        <v>8315</v>
      </c>
      <c r="R2714" t="s">
        <v>8355</v>
      </c>
      <c r="S2714" s="15">
        <f t="shared" si="172"/>
        <v>41432.062037037038</v>
      </c>
      <c r="T2714" s="15">
        <f t="shared" si="173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108</v>
      </c>
      <c r="Q2715" s="11" t="s">
        <v>8315</v>
      </c>
      <c r="R2715" t="s">
        <v>8355</v>
      </c>
      <c r="S2715" s="15">
        <f t="shared" si="172"/>
        <v>42322.653749999998</v>
      </c>
      <c r="T2715" s="15">
        <f t="shared" si="173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95.37</v>
      </c>
      <c r="Q2716" s="11" t="s">
        <v>8315</v>
      </c>
      <c r="R2716" t="s">
        <v>8355</v>
      </c>
      <c r="S2716" s="15">
        <f t="shared" si="172"/>
        <v>42629.655046296291</v>
      </c>
      <c r="T2716" s="15">
        <f t="shared" si="173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57.63</v>
      </c>
      <c r="Q2717" s="11" t="s">
        <v>8315</v>
      </c>
      <c r="R2717" t="s">
        <v>8355</v>
      </c>
      <c r="S2717" s="15">
        <f t="shared" si="172"/>
        <v>42387.398472222223</v>
      </c>
      <c r="T2717" s="15">
        <f t="shared" si="173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64.16</v>
      </c>
      <c r="Q2718" s="11" t="s">
        <v>8315</v>
      </c>
      <c r="R2718" t="s">
        <v>8355</v>
      </c>
      <c r="S2718" s="15">
        <f t="shared" si="172"/>
        <v>42255.333252314813</v>
      </c>
      <c r="T2718" s="15">
        <f t="shared" si="173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92.39</v>
      </c>
      <c r="Q2719" s="11" t="s">
        <v>8315</v>
      </c>
      <c r="R2719" t="s">
        <v>8355</v>
      </c>
      <c r="S2719" s="15">
        <f t="shared" si="172"/>
        <v>41934.914918981485</v>
      </c>
      <c r="T2719" s="15">
        <f t="shared" si="173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125.98</v>
      </c>
      <c r="Q2720" s="11" t="s">
        <v>8315</v>
      </c>
      <c r="R2720" t="s">
        <v>8355</v>
      </c>
      <c r="S2720" s="15">
        <f t="shared" si="172"/>
        <v>42465.596585648149</v>
      </c>
      <c r="T2720" s="15">
        <f t="shared" si="173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94.64</v>
      </c>
      <c r="Q2721" s="11" t="s">
        <v>8315</v>
      </c>
      <c r="R2721" t="s">
        <v>8355</v>
      </c>
      <c r="S2721" s="15">
        <f t="shared" si="172"/>
        <v>42418.031180555554</v>
      </c>
      <c r="T2721" s="15">
        <f t="shared" si="173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170.7</v>
      </c>
      <c r="Q2722" s="11" t="s">
        <v>8315</v>
      </c>
      <c r="R2722" t="s">
        <v>8355</v>
      </c>
      <c r="S2722" s="15">
        <f t="shared" si="172"/>
        <v>42655.465891203698</v>
      </c>
      <c r="T2722" s="15">
        <f t="shared" si="173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ref="P2723:P2754" si="175">IFERROR(ROUND(E2723/L2723,2),0)</f>
        <v>40.76</v>
      </c>
      <c r="Q2723" s="11" t="s">
        <v>8317</v>
      </c>
      <c r="R2723" t="s">
        <v>8347</v>
      </c>
      <c r="S2723" s="15">
        <f t="shared" si="172"/>
        <v>41493.543958333335</v>
      </c>
      <c r="T2723" s="15">
        <f t="shared" si="173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5"/>
        <v>68.25</v>
      </c>
      <c r="Q2724" s="11" t="s">
        <v>8317</v>
      </c>
      <c r="R2724" t="s">
        <v>8347</v>
      </c>
      <c r="S2724" s="15">
        <f t="shared" si="172"/>
        <v>42704.857094907406</v>
      </c>
      <c r="T2724" s="15">
        <f t="shared" si="173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5"/>
        <v>95.49</v>
      </c>
      <c r="Q2725" s="11" t="s">
        <v>8317</v>
      </c>
      <c r="R2725" t="s">
        <v>8347</v>
      </c>
      <c r="S2725" s="15">
        <f t="shared" si="172"/>
        <v>41944.83898148148</v>
      </c>
      <c r="T2725" s="15">
        <f t="shared" si="173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5"/>
        <v>7.19</v>
      </c>
      <c r="Q2726" s="11" t="s">
        <v>8317</v>
      </c>
      <c r="R2726" t="s">
        <v>8347</v>
      </c>
      <c r="S2726" s="15">
        <f t="shared" si="172"/>
        <v>42199.32707175926</v>
      </c>
      <c r="T2726" s="15">
        <f t="shared" si="173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5"/>
        <v>511.65</v>
      </c>
      <c r="Q2727" s="11" t="s">
        <v>8317</v>
      </c>
      <c r="R2727" t="s">
        <v>8347</v>
      </c>
      <c r="S2727" s="15">
        <f t="shared" si="172"/>
        <v>42745.744618055556</v>
      </c>
      <c r="T2727" s="15">
        <f t="shared" si="173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5"/>
        <v>261.75</v>
      </c>
      <c r="Q2728" s="11" t="s">
        <v>8317</v>
      </c>
      <c r="R2728" t="s">
        <v>8347</v>
      </c>
      <c r="S2728" s="15">
        <f t="shared" si="172"/>
        <v>42452.579988425925</v>
      </c>
      <c r="T2728" s="15">
        <f t="shared" si="173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5"/>
        <v>69.760000000000005</v>
      </c>
      <c r="Q2729" s="11" t="s">
        <v>8317</v>
      </c>
      <c r="R2729" t="s">
        <v>8347</v>
      </c>
      <c r="S2729" s="15">
        <f t="shared" si="172"/>
        <v>42198.676655092597</v>
      </c>
      <c r="T2729" s="15">
        <f t="shared" si="173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77.23</v>
      </c>
      <c r="Q2730" s="11" t="s">
        <v>8317</v>
      </c>
      <c r="R2730" t="s">
        <v>8347</v>
      </c>
      <c r="S2730" s="15">
        <f t="shared" si="172"/>
        <v>42333.59993055556</v>
      </c>
      <c r="T2730" s="15">
        <f t="shared" si="173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340.57</v>
      </c>
      <c r="Q2731" s="11" t="s">
        <v>8317</v>
      </c>
      <c r="R2731" t="s">
        <v>8347</v>
      </c>
      <c r="S2731" s="15">
        <f t="shared" si="172"/>
        <v>42095.240706018521</v>
      </c>
      <c r="T2731" s="15">
        <f t="shared" si="173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67.42</v>
      </c>
      <c r="Q2732" s="11" t="s">
        <v>8317</v>
      </c>
      <c r="R2732" t="s">
        <v>8347</v>
      </c>
      <c r="S2732" s="15">
        <f t="shared" si="172"/>
        <v>41351.541377314818</v>
      </c>
      <c r="T2732" s="15">
        <f t="shared" si="173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845.7</v>
      </c>
      <c r="Q2733" s="11" t="s">
        <v>8317</v>
      </c>
      <c r="R2733" t="s">
        <v>8347</v>
      </c>
      <c r="S2733" s="15">
        <f t="shared" si="172"/>
        <v>41872.525717592594</v>
      </c>
      <c r="T2733" s="15">
        <f t="shared" si="173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97.19</v>
      </c>
      <c r="Q2734" s="11" t="s">
        <v>8317</v>
      </c>
      <c r="R2734" t="s">
        <v>8347</v>
      </c>
      <c r="S2734" s="15">
        <f t="shared" si="172"/>
        <v>41389.808194444442</v>
      </c>
      <c r="T2734" s="15">
        <f t="shared" si="173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451.84</v>
      </c>
      <c r="Q2735" s="11" t="s">
        <v>8317</v>
      </c>
      <c r="R2735" t="s">
        <v>8347</v>
      </c>
      <c r="S2735" s="15">
        <f t="shared" si="172"/>
        <v>42044.272847222222</v>
      </c>
      <c r="T2735" s="15">
        <f t="shared" si="173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138.66999999999999</v>
      </c>
      <c r="Q2736" s="11" t="s">
        <v>8317</v>
      </c>
      <c r="R2736" t="s">
        <v>8347</v>
      </c>
      <c r="S2736" s="15">
        <f t="shared" si="172"/>
        <v>42626.668888888889</v>
      </c>
      <c r="T2736" s="15">
        <f t="shared" si="173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21.64</v>
      </c>
      <c r="Q2737" s="11" t="s">
        <v>8317</v>
      </c>
      <c r="R2737" t="s">
        <v>8347</v>
      </c>
      <c r="S2737" s="15">
        <f t="shared" si="172"/>
        <v>41316.120949074073</v>
      </c>
      <c r="T2737" s="15">
        <f t="shared" si="173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169.52</v>
      </c>
      <c r="Q2738" s="11" t="s">
        <v>8317</v>
      </c>
      <c r="R2738" t="s">
        <v>8347</v>
      </c>
      <c r="S2738" s="15">
        <f t="shared" si="172"/>
        <v>41722.666354166664</v>
      </c>
      <c r="T2738" s="15">
        <f t="shared" si="173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161.88</v>
      </c>
      <c r="Q2739" s="11" t="s">
        <v>8317</v>
      </c>
      <c r="R2739" t="s">
        <v>8347</v>
      </c>
      <c r="S2739" s="15">
        <f t="shared" si="172"/>
        <v>41611.917673611111</v>
      </c>
      <c r="T2739" s="15">
        <f t="shared" si="173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493.13</v>
      </c>
      <c r="Q2740" s="11" t="s">
        <v>8317</v>
      </c>
      <c r="R2740" t="s">
        <v>8347</v>
      </c>
      <c r="S2740" s="15">
        <f t="shared" si="172"/>
        <v>42620.143564814818</v>
      </c>
      <c r="T2740" s="15">
        <f t="shared" si="173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22.12</v>
      </c>
      <c r="Q2741" s="11" t="s">
        <v>8317</v>
      </c>
      <c r="R2741" t="s">
        <v>8347</v>
      </c>
      <c r="S2741" s="15">
        <f t="shared" si="172"/>
        <v>41719.887928240743</v>
      </c>
      <c r="T2741" s="15">
        <f t="shared" si="173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18.239999999999998</v>
      </c>
      <c r="Q2742" s="11" t="s">
        <v>8317</v>
      </c>
      <c r="R2742" t="s">
        <v>8347</v>
      </c>
      <c r="S2742" s="15">
        <f t="shared" si="172"/>
        <v>42045.031851851847</v>
      </c>
      <c r="T2742" s="15">
        <f t="shared" si="173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8.75</v>
      </c>
      <c r="Q2743" s="11" t="s">
        <v>8320</v>
      </c>
      <c r="R2743" t="s">
        <v>8356</v>
      </c>
      <c r="S2743" s="15">
        <f t="shared" si="172"/>
        <v>41911.657430555555</v>
      </c>
      <c r="T2743" s="15">
        <f t="shared" si="173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40.61</v>
      </c>
      <c r="Q2744" s="11" t="s">
        <v>8320</v>
      </c>
      <c r="R2744" t="s">
        <v>8356</v>
      </c>
      <c r="S2744" s="15">
        <f t="shared" si="172"/>
        <v>41030.719756944447</v>
      </c>
      <c r="T2744" s="15">
        <f t="shared" si="173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0</v>
      </c>
      <c r="Q2745" s="11" t="s">
        <v>8320</v>
      </c>
      <c r="R2745" t="s">
        <v>8356</v>
      </c>
      <c r="S2745" s="15">
        <f t="shared" si="172"/>
        <v>42632.328784722224</v>
      </c>
      <c r="T2745" s="15">
        <f t="shared" si="173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5"/>
        <v>37.950000000000003</v>
      </c>
      <c r="Q2746" s="11" t="s">
        <v>8320</v>
      </c>
      <c r="R2746" t="s">
        <v>8356</v>
      </c>
      <c r="S2746" s="15">
        <f t="shared" si="172"/>
        <v>40938.062476851854</v>
      </c>
      <c r="T2746" s="15">
        <f t="shared" si="173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35.729999999999997</v>
      </c>
      <c r="Q2747" s="11" t="s">
        <v>8320</v>
      </c>
      <c r="R2747" t="s">
        <v>8356</v>
      </c>
      <c r="S2747" s="15">
        <f t="shared" si="172"/>
        <v>41044.988055555557</v>
      </c>
      <c r="T2747" s="15">
        <f t="shared" si="173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42.16</v>
      </c>
      <c r="Q2748" s="11" t="s">
        <v>8320</v>
      </c>
      <c r="R2748" t="s">
        <v>8356</v>
      </c>
      <c r="S2748" s="15">
        <f t="shared" si="172"/>
        <v>41850.781377314815</v>
      </c>
      <c r="T2748" s="15">
        <f t="shared" si="173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35</v>
      </c>
      <c r="Q2749" s="11" t="s">
        <v>8320</v>
      </c>
      <c r="R2749" t="s">
        <v>8356</v>
      </c>
      <c r="S2749" s="15">
        <f t="shared" si="172"/>
        <v>41044.64811342593</v>
      </c>
      <c r="T2749" s="15">
        <f t="shared" si="173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13.25</v>
      </c>
      <c r="Q2750" s="11" t="s">
        <v>8320</v>
      </c>
      <c r="R2750" t="s">
        <v>8356</v>
      </c>
      <c r="S2750" s="15">
        <f t="shared" si="172"/>
        <v>42585.7106712963</v>
      </c>
      <c r="T2750" s="15">
        <f t="shared" si="173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55</v>
      </c>
      <c r="Q2751" s="11" t="s">
        <v>8320</v>
      </c>
      <c r="R2751" t="s">
        <v>8356</v>
      </c>
      <c r="S2751" s="15">
        <f t="shared" si="172"/>
        <v>42068.799039351856</v>
      </c>
      <c r="T2751" s="15">
        <f t="shared" si="173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0</v>
      </c>
      <c r="Q2752" s="11" t="s">
        <v>8320</v>
      </c>
      <c r="R2752" t="s">
        <v>8356</v>
      </c>
      <c r="S2752" s="15">
        <f t="shared" si="172"/>
        <v>41078.899826388886</v>
      </c>
      <c r="T2752" s="15">
        <f t="shared" si="173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0</v>
      </c>
      <c r="Q2753" s="11" t="s">
        <v>8320</v>
      </c>
      <c r="R2753" t="s">
        <v>8356</v>
      </c>
      <c r="S2753" s="15">
        <f t="shared" si="172"/>
        <v>41747.887060185189</v>
      </c>
      <c r="T2753" s="15">
        <f t="shared" si="173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39.29</v>
      </c>
      <c r="Q2754" s="11" t="s">
        <v>8320</v>
      </c>
      <c r="R2754" t="s">
        <v>8356</v>
      </c>
      <c r="S2754" s="15">
        <f t="shared" si="172"/>
        <v>40855.765092592592</v>
      </c>
      <c r="T2754" s="15">
        <f t="shared" si="173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ref="P2755:P2782" si="177">IFERROR(ROUND(E2755/L2755,2),0)</f>
        <v>47.5</v>
      </c>
      <c r="Q2755" s="11" t="s">
        <v>8320</v>
      </c>
      <c r="R2755" t="s">
        <v>8356</v>
      </c>
      <c r="S2755" s="15">
        <f t="shared" ref="S2755:S2818" si="178">(((J2755/60)/60)/24)+DATE(1970,1,1)</f>
        <v>41117.900729166664</v>
      </c>
      <c r="T2755" s="15">
        <f t="shared" ref="T2755:T2818" si="179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1" t="s">
        <v>8320</v>
      </c>
      <c r="R2756" t="s">
        <v>8356</v>
      </c>
      <c r="S2756" s="15">
        <f t="shared" si="178"/>
        <v>41863.636006944449</v>
      </c>
      <c r="T2756" s="15">
        <f t="shared" si="179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1" t="s">
        <v>8320</v>
      </c>
      <c r="R2757" t="s">
        <v>8356</v>
      </c>
      <c r="S2757" s="15">
        <f t="shared" si="178"/>
        <v>42072.790821759263</v>
      </c>
      <c r="T2757" s="15">
        <f t="shared" si="179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1" t="s">
        <v>8320</v>
      </c>
      <c r="R2758" t="s">
        <v>8356</v>
      </c>
      <c r="S2758" s="15">
        <f t="shared" si="178"/>
        <v>41620.90047453704</v>
      </c>
      <c r="T2758" s="15">
        <f t="shared" si="179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1" t="s">
        <v>8320</v>
      </c>
      <c r="R2759" t="s">
        <v>8356</v>
      </c>
      <c r="S2759" s="15">
        <f t="shared" si="178"/>
        <v>42573.65662037037</v>
      </c>
      <c r="T2759" s="15">
        <f t="shared" si="179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1" t="s">
        <v>8320</v>
      </c>
      <c r="R2760" t="s">
        <v>8356</v>
      </c>
      <c r="S2760" s="15">
        <f t="shared" si="178"/>
        <v>42639.441932870366</v>
      </c>
      <c r="T2760" s="15">
        <f t="shared" si="179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1" t="s">
        <v>8320</v>
      </c>
      <c r="R2761" t="s">
        <v>8356</v>
      </c>
      <c r="S2761" s="15">
        <f t="shared" si="178"/>
        <v>42524.36650462963</v>
      </c>
      <c r="T2761" s="15">
        <f t="shared" si="179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1" t="s">
        <v>8320</v>
      </c>
      <c r="R2762" t="s">
        <v>8356</v>
      </c>
      <c r="S2762" s="15">
        <f t="shared" si="178"/>
        <v>41415.461319444446</v>
      </c>
      <c r="T2762" s="15">
        <f t="shared" si="179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8320</v>
      </c>
      <c r="R2763" t="s">
        <v>8356</v>
      </c>
      <c r="S2763" s="15">
        <f t="shared" si="178"/>
        <v>41247.063576388886</v>
      </c>
      <c r="T2763" s="15">
        <f t="shared" si="179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8320</v>
      </c>
      <c r="R2764" t="s">
        <v>8356</v>
      </c>
      <c r="S2764" s="15">
        <f t="shared" si="178"/>
        <v>40927.036979166667</v>
      </c>
      <c r="T2764" s="15">
        <f t="shared" si="179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8320</v>
      </c>
      <c r="R2765" t="s">
        <v>8356</v>
      </c>
      <c r="S2765" s="15">
        <f t="shared" si="178"/>
        <v>41373.579675925925</v>
      </c>
      <c r="T2765" s="15">
        <f t="shared" si="179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8320</v>
      </c>
      <c r="R2766" t="s">
        <v>8356</v>
      </c>
      <c r="S2766" s="15">
        <f t="shared" si="178"/>
        <v>41030.292025462964</v>
      </c>
      <c r="T2766" s="15">
        <f t="shared" si="179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1" t="s">
        <v>8320</v>
      </c>
      <c r="R2767" t="s">
        <v>8356</v>
      </c>
      <c r="S2767" s="15">
        <f t="shared" si="178"/>
        <v>41194.579027777778</v>
      </c>
      <c r="T2767" s="15">
        <f t="shared" si="179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8320</v>
      </c>
      <c r="R2768" t="s">
        <v>8356</v>
      </c>
      <c r="S2768" s="15">
        <f t="shared" si="178"/>
        <v>40736.668032407404</v>
      </c>
      <c r="T2768" s="15">
        <f t="shared" si="179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8320</v>
      </c>
      <c r="R2769" t="s">
        <v>8356</v>
      </c>
      <c r="S2769" s="15">
        <f t="shared" si="178"/>
        <v>42172.958912037036</v>
      </c>
      <c r="T2769" s="15">
        <f t="shared" si="179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8320</v>
      </c>
      <c r="R2770" t="s">
        <v>8356</v>
      </c>
      <c r="S2770" s="15">
        <f t="shared" si="178"/>
        <v>40967.614849537036</v>
      </c>
      <c r="T2770" s="15">
        <f t="shared" si="179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8320</v>
      </c>
      <c r="R2771" t="s">
        <v>8356</v>
      </c>
      <c r="S2771" s="15">
        <f t="shared" si="178"/>
        <v>41745.826273148145</v>
      </c>
      <c r="T2771" s="15">
        <f t="shared" si="179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8320</v>
      </c>
      <c r="R2772" t="s">
        <v>8356</v>
      </c>
      <c r="S2772" s="15">
        <f t="shared" si="178"/>
        <v>41686.705208333333</v>
      </c>
      <c r="T2772" s="15">
        <f t="shared" si="179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1" t="s">
        <v>8320</v>
      </c>
      <c r="R2773" t="s">
        <v>8356</v>
      </c>
      <c r="S2773" s="15">
        <f t="shared" si="178"/>
        <v>41257.531712962962</v>
      </c>
      <c r="T2773" s="15">
        <f t="shared" si="179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1" t="s">
        <v>8320</v>
      </c>
      <c r="R2774" t="s">
        <v>8356</v>
      </c>
      <c r="S2774" s="15">
        <f t="shared" si="178"/>
        <v>41537.869143518517</v>
      </c>
      <c r="T2774" s="15">
        <f t="shared" si="179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8320</v>
      </c>
      <c r="R2775" t="s">
        <v>8356</v>
      </c>
      <c r="S2775" s="15">
        <f t="shared" si="178"/>
        <v>42474.86482638889</v>
      </c>
      <c r="T2775" s="15">
        <f t="shared" si="179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8320</v>
      </c>
      <c r="R2776" t="s">
        <v>8356</v>
      </c>
      <c r="S2776" s="15">
        <f t="shared" si="178"/>
        <v>41311.126481481479</v>
      </c>
      <c r="T2776" s="15">
        <f t="shared" si="179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8320</v>
      </c>
      <c r="R2777" t="s">
        <v>8356</v>
      </c>
      <c r="S2777" s="15">
        <f t="shared" si="178"/>
        <v>40863.013356481482</v>
      </c>
      <c r="T2777" s="15">
        <f t="shared" si="179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8320</v>
      </c>
      <c r="R2778" t="s">
        <v>8356</v>
      </c>
      <c r="S2778" s="15">
        <f t="shared" si="178"/>
        <v>42136.297175925924</v>
      </c>
      <c r="T2778" s="15">
        <f t="shared" si="179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8320</v>
      </c>
      <c r="R2779" t="s">
        <v>8356</v>
      </c>
      <c r="S2779" s="15">
        <f t="shared" si="178"/>
        <v>42172.669027777782</v>
      </c>
      <c r="T2779" s="15">
        <f t="shared" si="179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8320</v>
      </c>
      <c r="R2780" t="s">
        <v>8356</v>
      </c>
      <c r="S2780" s="15">
        <f t="shared" si="178"/>
        <v>41846.978078703702</v>
      </c>
      <c r="T2780" s="15">
        <f t="shared" si="179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8320</v>
      </c>
      <c r="R2781" t="s">
        <v>8356</v>
      </c>
      <c r="S2781" s="15">
        <f t="shared" si="178"/>
        <v>42300.585891203707</v>
      </c>
      <c r="T2781" s="15">
        <f t="shared" si="179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1" t="s">
        <v>8320</v>
      </c>
      <c r="R2782" t="s">
        <v>8356</v>
      </c>
      <c r="S2782" s="15">
        <f t="shared" si="178"/>
        <v>42774.447777777779</v>
      </c>
      <c r="T2782" s="15">
        <f t="shared" si="179"/>
        <v>42804.447777777779</v>
      </c>
    </row>
    <row r="2783" spans="1:20" ht="45" hidden="1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ref="P2783:P2846" si="180">IFERROR(ROUND(E2783/L2783,2), 0)</f>
        <v>47</v>
      </c>
      <c r="Q2783" s="11" t="s">
        <v>8315</v>
      </c>
      <c r="R2783" t="s">
        <v>8316</v>
      </c>
      <c r="S2783" s="15">
        <f t="shared" si="178"/>
        <v>42018.94159722222</v>
      </c>
      <c r="T2783" s="15">
        <f t="shared" si="179"/>
        <v>42047.291666666672</v>
      </c>
    </row>
    <row r="2784" spans="1:20" ht="45" hidden="1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80"/>
        <v>66.67</v>
      </c>
      <c r="Q2784" s="11" t="s">
        <v>8315</v>
      </c>
      <c r="R2784" t="s">
        <v>8316</v>
      </c>
      <c r="S2784" s="15">
        <f t="shared" si="178"/>
        <v>42026.924976851849</v>
      </c>
      <c r="T2784" s="15">
        <f t="shared" si="179"/>
        <v>42052.207638888889</v>
      </c>
    </row>
    <row r="2785" spans="1:20" ht="60" hidden="1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80"/>
        <v>18.77</v>
      </c>
      <c r="Q2785" s="11" t="s">
        <v>8315</v>
      </c>
      <c r="R2785" t="s">
        <v>8316</v>
      </c>
      <c r="S2785" s="15">
        <f t="shared" si="178"/>
        <v>42103.535254629634</v>
      </c>
      <c r="T2785" s="15">
        <f t="shared" si="179"/>
        <v>42117.535254629634</v>
      </c>
    </row>
    <row r="2786" spans="1:20" ht="45" hidden="1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80"/>
        <v>66.11</v>
      </c>
      <c r="Q2786" s="11" t="s">
        <v>8315</v>
      </c>
      <c r="R2786" t="s">
        <v>8316</v>
      </c>
      <c r="S2786" s="15">
        <f t="shared" si="178"/>
        <v>41920.787534722222</v>
      </c>
      <c r="T2786" s="15">
        <f t="shared" si="179"/>
        <v>41941.787534722222</v>
      </c>
    </row>
    <row r="2787" spans="1:20" ht="45" hidden="1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80"/>
        <v>36.86</v>
      </c>
      <c r="Q2787" s="11" t="s">
        <v>8315</v>
      </c>
      <c r="R2787" t="s">
        <v>8316</v>
      </c>
      <c r="S2787" s="15">
        <f t="shared" si="178"/>
        <v>42558.189432870371</v>
      </c>
      <c r="T2787" s="15">
        <f t="shared" si="179"/>
        <v>42587.875</v>
      </c>
    </row>
    <row r="2788" spans="1:20" ht="30" hidden="1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80"/>
        <v>39.81</v>
      </c>
      <c r="Q2788" s="11" t="s">
        <v>8315</v>
      </c>
      <c r="R2788" t="s">
        <v>8316</v>
      </c>
      <c r="S2788" s="15">
        <f t="shared" si="178"/>
        <v>41815.569212962961</v>
      </c>
      <c r="T2788" s="15">
        <f t="shared" si="179"/>
        <v>41829.569212962961</v>
      </c>
    </row>
    <row r="2789" spans="1:20" ht="60" hidden="1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80"/>
        <v>31.5</v>
      </c>
      <c r="Q2789" s="11" t="s">
        <v>8315</v>
      </c>
      <c r="R2789" t="s">
        <v>8316</v>
      </c>
      <c r="S2789" s="15">
        <f t="shared" si="178"/>
        <v>41808.198518518519</v>
      </c>
      <c r="T2789" s="15">
        <f t="shared" si="179"/>
        <v>41838.198518518519</v>
      </c>
    </row>
    <row r="2790" spans="1:20" ht="45" hidden="1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80"/>
        <v>102.5</v>
      </c>
      <c r="Q2790" s="11" t="s">
        <v>8315</v>
      </c>
      <c r="R2790" t="s">
        <v>8316</v>
      </c>
      <c r="S2790" s="15">
        <f t="shared" si="178"/>
        <v>42550.701886574068</v>
      </c>
      <c r="T2790" s="15">
        <f t="shared" si="179"/>
        <v>42580.701886574068</v>
      </c>
    </row>
    <row r="2791" spans="1:20" ht="30" hidden="1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80"/>
        <v>126.46</v>
      </c>
      <c r="Q2791" s="11" t="s">
        <v>8315</v>
      </c>
      <c r="R2791" t="s">
        <v>8316</v>
      </c>
      <c r="S2791" s="15">
        <f t="shared" si="178"/>
        <v>42056.013124999998</v>
      </c>
      <c r="T2791" s="15">
        <f t="shared" si="179"/>
        <v>42075.166666666672</v>
      </c>
    </row>
    <row r="2792" spans="1:20" ht="60" hidden="1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80"/>
        <v>47.88</v>
      </c>
      <c r="Q2792" s="11" t="s">
        <v>8315</v>
      </c>
      <c r="R2792" t="s">
        <v>8316</v>
      </c>
      <c r="S2792" s="15">
        <f t="shared" si="178"/>
        <v>42016.938692129625</v>
      </c>
      <c r="T2792" s="15">
        <f t="shared" si="179"/>
        <v>42046.938692129625</v>
      </c>
    </row>
    <row r="2793" spans="1:20" ht="60" hidden="1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80"/>
        <v>73.209999999999994</v>
      </c>
      <c r="Q2793" s="11" t="s">
        <v>8315</v>
      </c>
      <c r="R2793" t="s">
        <v>8316</v>
      </c>
      <c r="S2793" s="15">
        <f t="shared" si="178"/>
        <v>42591.899988425925</v>
      </c>
      <c r="T2793" s="15">
        <f t="shared" si="179"/>
        <v>42622.166666666672</v>
      </c>
    </row>
    <row r="2794" spans="1:20" ht="45" hidden="1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80"/>
        <v>89.67</v>
      </c>
      <c r="Q2794" s="11" t="s">
        <v>8315</v>
      </c>
      <c r="R2794" t="s">
        <v>8316</v>
      </c>
      <c r="S2794" s="15">
        <f t="shared" si="178"/>
        <v>42183.231006944443</v>
      </c>
      <c r="T2794" s="15">
        <f t="shared" si="179"/>
        <v>42228.231006944443</v>
      </c>
    </row>
    <row r="2795" spans="1:20" ht="60" hidden="1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80"/>
        <v>151.46</v>
      </c>
      <c r="Q2795" s="11" t="s">
        <v>8315</v>
      </c>
      <c r="R2795" t="s">
        <v>8316</v>
      </c>
      <c r="S2795" s="15">
        <f t="shared" si="178"/>
        <v>42176.419039351851</v>
      </c>
      <c r="T2795" s="15">
        <f t="shared" si="179"/>
        <v>42206.419039351851</v>
      </c>
    </row>
    <row r="2796" spans="1:20" ht="60" hidden="1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80"/>
        <v>25</v>
      </c>
      <c r="Q2796" s="11" t="s">
        <v>8315</v>
      </c>
      <c r="R2796" t="s">
        <v>8316</v>
      </c>
      <c r="S2796" s="15">
        <f t="shared" si="178"/>
        <v>42416.691655092596</v>
      </c>
      <c r="T2796" s="15">
        <f t="shared" si="179"/>
        <v>42432.791666666672</v>
      </c>
    </row>
    <row r="2797" spans="1:20" ht="45" hidden="1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80"/>
        <v>36.5</v>
      </c>
      <c r="Q2797" s="11" t="s">
        <v>8315</v>
      </c>
      <c r="R2797" t="s">
        <v>8316</v>
      </c>
      <c r="S2797" s="15">
        <f t="shared" si="178"/>
        <v>41780.525937500002</v>
      </c>
      <c r="T2797" s="15">
        <f t="shared" si="179"/>
        <v>41796.958333333336</v>
      </c>
    </row>
    <row r="2798" spans="1:20" ht="45" hidden="1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80"/>
        <v>44</v>
      </c>
      <c r="Q2798" s="11" t="s">
        <v>8315</v>
      </c>
      <c r="R2798" t="s">
        <v>8316</v>
      </c>
      <c r="S2798" s="15">
        <f t="shared" si="178"/>
        <v>41795.528101851851</v>
      </c>
      <c r="T2798" s="15">
        <f t="shared" si="179"/>
        <v>41825.528101851851</v>
      </c>
    </row>
    <row r="2799" spans="1:20" ht="45" hidden="1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80"/>
        <v>87.36</v>
      </c>
      <c r="Q2799" s="11" t="s">
        <v>8315</v>
      </c>
      <c r="R2799" t="s">
        <v>8316</v>
      </c>
      <c r="S2799" s="15">
        <f t="shared" si="178"/>
        <v>41798.94027777778</v>
      </c>
      <c r="T2799" s="15">
        <f t="shared" si="179"/>
        <v>41828.94027777778</v>
      </c>
    </row>
    <row r="2800" spans="1:20" ht="60" hidden="1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80"/>
        <v>36.47</v>
      </c>
      <c r="Q2800" s="11" t="s">
        <v>8315</v>
      </c>
      <c r="R2800" t="s">
        <v>8316</v>
      </c>
      <c r="S2800" s="15">
        <f t="shared" si="178"/>
        <v>42201.675011574072</v>
      </c>
      <c r="T2800" s="15">
        <f t="shared" si="179"/>
        <v>42216.666666666672</v>
      </c>
    </row>
    <row r="2801" spans="1:20" ht="60" hidden="1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80"/>
        <v>44.86</v>
      </c>
      <c r="Q2801" s="11" t="s">
        <v>8315</v>
      </c>
      <c r="R2801" t="s">
        <v>8316</v>
      </c>
      <c r="S2801" s="15">
        <f t="shared" si="178"/>
        <v>42507.264699074076</v>
      </c>
      <c r="T2801" s="15">
        <f t="shared" si="179"/>
        <v>42538.666666666672</v>
      </c>
    </row>
    <row r="2802" spans="1:20" ht="45" hidden="1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80"/>
        <v>42.9</v>
      </c>
      <c r="Q2802" s="11" t="s">
        <v>8315</v>
      </c>
      <c r="R2802" t="s">
        <v>8316</v>
      </c>
      <c r="S2802" s="15">
        <f t="shared" si="178"/>
        <v>41948.552847222221</v>
      </c>
      <c r="T2802" s="15">
        <f t="shared" si="179"/>
        <v>42008.552847222221</v>
      </c>
    </row>
    <row r="2803" spans="1:20" ht="45" hidden="1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80"/>
        <v>51.23</v>
      </c>
      <c r="Q2803" s="11" t="s">
        <v>8315</v>
      </c>
      <c r="R2803" t="s">
        <v>8316</v>
      </c>
      <c r="S2803" s="15">
        <f t="shared" si="178"/>
        <v>41900.243159722224</v>
      </c>
      <c r="T2803" s="15">
        <f t="shared" si="179"/>
        <v>41922.458333333336</v>
      </c>
    </row>
    <row r="2804" spans="1:20" ht="60" hidden="1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80"/>
        <v>33.94</v>
      </c>
      <c r="Q2804" s="11" t="s">
        <v>8315</v>
      </c>
      <c r="R2804" t="s">
        <v>8316</v>
      </c>
      <c r="S2804" s="15">
        <f t="shared" si="178"/>
        <v>42192.64707175926</v>
      </c>
      <c r="T2804" s="15">
        <f t="shared" si="179"/>
        <v>42222.64707175926</v>
      </c>
    </row>
    <row r="2805" spans="1:20" ht="60" hidden="1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80"/>
        <v>90.74</v>
      </c>
      <c r="Q2805" s="11" t="s">
        <v>8315</v>
      </c>
      <c r="R2805" t="s">
        <v>8316</v>
      </c>
      <c r="S2805" s="15">
        <f t="shared" si="178"/>
        <v>42158.065694444449</v>
      </c>
      <c r="T2805" s="15">
        <f t="shared" si="179"/>
        <v>42201</v>
      </c>
    </row>
    <row r="2806" spans="1:20" ht="60" hidden="1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80"/>
        <v>50</v>
      </c>
      <c r="Q2806" s="11" t="s">
        <v>8315</v>
      </c>
      <c r="R2806" t="s">
        <v>8316</v>
      </c>
      <c r="S2806" s="15">
        <f t="shared" si="178"/>
        <v>41881.453587962962</v>
      </c>
      <c r="T2806" s="15">
        <f t="shared" si="179"/>
        <v>41911.453587962962</v>
      </c>
    </row>
    <row r="2807" spans="1:20" ht="60" hidden="1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80"/>
        <v>24.44</v>
      </c>
      <c r="Q2807" s="11" t="s">
        <v>8315</v>
      </c>
      <c r="R2807" t="s">
        <v>8316</v>
      </c>
      <c r="S2807" s="15">
        <f t="shared" si="178"/>
        <v>42213.505474537036</v>
      </c>
      <c r="T2807" s="15">
        <f t="shared" si="179"/>
        <v>42238.505474537036</v>
      </c>
    </row>
    <row r="2808" spans="1:20" ht="45" hidden="1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80"/>
        <v>44.25</v>
      </c>
      <c r="Q2808" s="11" t="s">
        <v>8315</v>
      </c>
      <c r="R2808" t="s">
        <v>8316</v>
      </c>
      <c r="S2808" s="15">
        <f t="shared" si="178"/>
        <v>42185.267245370371</v>
      </c>
      <c r="T2808" s="15">
        <f t="shared" si="179"/>
        <v>42221.458333333328</v>
      </c>
    </row>
    <row r="2809" spans="1:20" ht="30" hidden="1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80"/>
        <v>67.739999999999995</v>
      </c>
      <c r="Q2809" s="11" t="s">
        <v>8315</v>
      </c>
      <c r="R2809" t="s">
        <v>8316</v>
      </c>
      <c r="S2809" s="15">
        <f t="shared" si="178"/>
        <v>42154.873124999998</v>
      </c>
      <c r="T2809" s="15">
        <f t="shared" si="179"/>
        <v>42184.873124999998</v>
      </c>
    </row>
    <row r="2810" spans="1:20" ht="60" hidden="1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80"/>
        <v>65.38</v>
      </c>
      <c r="Q2810" s="11" t="s">
        <v>8315</v>
      </c>
      <c r="R2810" t="s">
        <v>8316</v>
      </c>
      <c r="S2810" s="15">
        <f t="shared" si="178"/>
        <v>42208.84646990741</v>
      </c>
      <c r="T2810" s="15">
        <f t="shared" si="179"/>
        <v>42238.84646990741</v>
      </c>
    </row>
    <row r="2811" spans="1:20" ht="60" hidden="1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80"/>
        <v>121.9</v>
      </c>
      <c r="Q2811" s="11" t="s">
        <v>8315</v>
      </c>
      <c r="R2811" t="s">
        <v>8316</v>
      </c>
      <c r="S2811" s="15">
        <f t="shared" si="178"/>
        <v>42451.496817129635</v>
      </c>
      <c r="T2811" s="15">
        <f t="shared" si="179"/>
        <v>42459.610416666663</v>
      </c>
    </row>
    <row r="2812" spans="1:20" ht="45" hidden="1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80"/>
        <v>47.46</v>
      </c>
      <c r="Q2812" s="11" t="s">
        <v>8315</v>
      </c>
      <c r="R2812" t="s">
        <v>8316</v>
      </c>
      <c r="S2812" s="15">
        <f t="shared" si="178"/>
        <v>41759.13962962963</v>
      </c>
      <c r="T2812" s="15">
        <f t="shared" si="179"/>
        <v>41791.165972222225</v>
      </c>
    </row>
    <row r="2813" spans="1:20" ht="45" hidden="1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80"/>
        <v>92.84</v>
      </c>
      <c r="Q2813" s="11" t="s">
        <v>8315</v>
      </c>
      <c r="R2813" t="s">
        <v>8316</v>
      </c>
      <c r="S2813" s="15">
        <f t="shared" si="178"/>
        <v>42028.496562500004</v>
      </c>
      <c r="T2813" s="15">
        <f t="shared" si="179"/>
        <v>42058.496562500004</v>
      </c>
    </row>
    <row r="2814" spans="1:20" ht="45" hidden="1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80"/>
        <v>68.25</v>
      </c>
      <c r="Q2814" s="11" t="s">
        <v>8315</v>
      </c>
      <c r="R2814" t="s">
        <v>8316</v>
      </c>
      <c r="S2814" s="15">
        <f t="shared" si="178"/>
        <v>42054.74418981481</v>
      </c>
      <c r="T2814" s="15">
        <f t="shared" si="179"/>
        <v>42100.166666666672</v>
      </c>
    </row>
    <row r="2815" spans="1:20" ht="45" hidden="1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80"/>
        <v>37.21</v>
      </c>
      <c r="Q2815" s="11" t="s">
        <v>8315</v>
      </c>
      <c r="R2815" t="s">
        <v>8316</v>
      </c>
      <c r="S2815" s="15">
        <f t="shared" si="178"/>
        <v>42693.742604166662</v>
      </c>
      <c r="T2815" s="15">
        <f t="shared" si="179"/>
        <v>42718.742604166662</v>
      </c>
    </row>
    <row r="2816" spans="1:20" ht="45" hidden="1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80"/>
        <v>25.25</v>
      </c>
      <c r="Q2816" s="11" t="s">
        <v>8315</v>
      </c>
      <c r="R2816" t="s">
        <v>8316</v>
      </c>
      <c r="S2816" s="15">
        <f t="shared" si="178"/>
        <v>42103.399479166663</v>
      </c>
      <c r="T2816" s="15">
        <f t="shared" si="179"/>
        <v>42133.399479166663</v>
      </c>
    </row>
    <row r="2817" spans="1:20" ht="45" hidden="1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80"/>
        <v>43.21</v>
      </c>
      <c r="Q2817" s="11" t="s">
        <v>8315</v>
      </c>
      <c r="R2817" t="s">
        <v>8316</v>
      </c>
      <c r="S2817" s="15">
        <f t="shared" si="178"/>
        <v>42559.776724537034</v>
      </c>
      <c r="T2817" s="15">
        <f t="shared" si="179"/>
        <v>42589.776724537034</v>
      </c>
    </row>
    <row r="2818" spans="1:20" ht="45" hidden="1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1">ROUND(E2818/D2818*100,0)</f>
        <v>142</v>
      </c>
      <c r="P2818">
        <f t="shared" si="180"/>
        <v>25.13</v>
      </c>
      <c r="Q2818" s="11" t="s">
        <v>8315</v>
      </c>
      <c r="R2818" t="s">
        <v>8316</v>
      </c>
      <c r="S2818" s="15">
        <f t="shared" si="178"/>
        <v>42188.467499999999</v>
      </c>
      <c r="T2818" s="15">
        <f t="shared" si="179"/>
        <v>42218.666666666672</v>
      </c>
    </row>
    <row r="2819" spans="1:20" ht="60" hidden="1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130</v>
      </c>
      <c r="P2819">
        <f t="shared" si="180"/>
        <v>23.64</v>
      </c>
      <c r="Q2819" s="11" t="s">
        <v>8315</v>
      </c>
      <c r="R2819" t="s">
        <v>8316</v>
      </c>
      <c r="S2819" s="15">
        <f t="shared" ref="S2819:S2882" si="182">(((J2819/60)/60)/24)+DATE(1970,1,1)</f>
        <v>42023.634976851856</v>
      </c>
      <c r="T2819" s="15">
        <f t="shared" ref="T2819:T2882" si="183">(((I2819/60)/60)/24)+DATE(1970,1,1)</f>
        <v>42063.634976851856</v>
      </c>
    </row>
    <row r="2820" spans="1:20" ht="45" hidden="1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106</v>
      </c>
      <c r="P2820">
        <f t="shared" si="180"/>
        <v>103.95</v>
      </c>
      <c r="Q2820" s="11" t="s">
        <v>8315</v>
      </c>
      <c r="R2820" t="s">
        <v>8316</v>
      </c>
      <c r="S2820" s="15">
        <f t="shared" si="182"/>
        <v>42250.598217592589</v>
      </c>
      <c r="T2820" s="15">
        <f t="shared" si="183"/>
        <v>42270.598217592589</v>
      </c>
    </row>
    <row r="2821" spans="1:20" ht="60" hidden="1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105</v>
      </c>
      <c r="P2821">
        <f t="shared" si="180"/>
        <v>50.38</v>
      </c>
      <c r="Q2821" s="11" t="s">
        <v>8315</v>
      </c>
      <c r="R2821" t="s">
        <v>8316</v>
      </c>
      <c r="S2821" s="15">
        <f t="shared" si="182"/>
        <v>42139.525567129633</v>
      </c>
      <c r="T2821" s="15">
        <f t="shared" si="183"/>
        <v>42169.525567129633</v>
      </c>
    </row>
    <row r="2822" spans="1:20" ht="60" hidden="1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136</v>
      </c>
      <c r="P2822">
        <f t="shared" si="180"/>
        <v>13.6</v>
      </c>
      <c r="Q2822" s="11" t="s">
        <v>8315</v>
      </c>
      <c r="R2822" t="s">
        <v>8316</v>
      </c>
      <c r="S2822" s="15">
        <f t="shared" si="182"/>
        <v>42401.610983796301</v>
      </c>
      <c r="T2822" s="15">
        <f t="shared" si="183"/>
        <v>42426</v>
      </c>
    </row>
    <row r="2823" spans="1:20" ht="60" hidden="1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100</v>
      </c>
      <c r="P2823">
        <f t="shared" si="180"/>
        <v>28.57</v>
      </c>
      <c r="Q2823" s="11" t="s">
        <v>8315</v>
      </c>
      <c r="R2823" t="s">
        <v>8316</v>
      </c>
      <c r="S2823" s="15">
        <f t="shared" si="182"/>
        <v>41875.922858796301</v>
      </c>
      <c r="T2823" s="15">
        <f t="shared" si="183"/>
        <v>41905.922858796301</v>
      </c>
    </row>
    <row r="2824" spans="1:20" ht="60" hidden="1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100</v>
      </c>
      <c r="P2824">
        <f t="shared" si="180"/>
        <v>63.83</v>
      </c>
      <c r="Q2824" s="11" t="s">
        <v>8315</v>
      </c>
      <c r="R2824" t="s">
        <v>8316</v>
      </c>
      <c r="S2824" s="15">
        <f t="shared" si="182"/>
        <v>42060.683935185181</v>
      </c>
      <c r="T2824" s="15">
        <f t="shared" si="183"/>
        <v>42090.642268518524</v>
      </c>
    </row>
    <row r="2825" spans="1:20" ht="60" hidden="1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124</v>
      </c>
      <c r="P2825">
        <f t="shared" si="180"/>
        <v>8.86</v>
      </c>
      <c r="Q2825" s="11" t="s">
        <v>8315</v>
      </c>
      <c r="R2825" t="s">
        <v>8316</v>
      </c>
      <c r="S2825" s="15">
        <f t="shared" si="182"/>
        <v>42067.011643518519</v>
      </c>
      <c r="T2825" s="15">
        <f t="shared" si="183"/>
        <v>42094.957638888889</v>
      </c>
    </row>
    <row r="2826" spans="1:20" ht="45" hidden="1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117</v>
      </c>
      <c r="P2826">
        <f t="shared" si="180"/>
        <v>50.67</v>
      </c>
      <c r="Q2826" s="11" t="s">
        <v>8315</v>
      </c>
      <c r="R2826" t="s">
        <v>8316</v>
      </c>
      <c r="S2826" s="15">
        <f t="shared" si="182"/>
        <v>42136.270787037036</v>
      </c>
      <c r="T2826" s="15">
        <f t="shared" si="183"/>
        <v>42168.071527777778</v>
      </c>
    </row>
    <row r="2827" spans="1:20" ht="60" hidden="1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103</v>
      </c>
      <c r="P2827">
        <f t="shared" si="180"/>
        <v>60.78</v>
      </c>
      <c r="Q2827" s="11" t="s">
        <v>8315</v>
      </c>
      <c r="R2827" t="s">
        <v>8316</v>
      </c>
      <c r="S2827" s="15">
        <f t="shared" si="182"/>
        <v>42312.792662037042</v>
      </c>
      <c r="T2827" s="15">
        <f t="shared" si="183"/>
        <v>42342.792662037042</v>
      </c>
    </row>
    <row r="2828" spans="1:20" ht="60" hidden="1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108</v>
      </c>
      <c r="P2828">
        <f t="shared" si="180"/>
        <v>113.42</v>
      </c>
      <c r="Q2828" s="11" t="s">
        <v>8315</v>
      </c>
      <c r="R2828" t="s">
        <v>8316</v>
      </c>
      <c r="S2828" s="15">
        <f t="shared" si="182"/>
        <v>42171.034861111111</v>
      </c>
      <c r="T2828" s="15">
        <f t="shared" si="183"/>
        <v>42195.291666666672</v>
      </c>
    </row>
    <row r="2829" spans="1:20" ht="60" hidden="1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120</v>
      </c>
      <c r="P2829">
        <f t="shared" si="180"/>
        <v>104.57</v>
      </c>
      <c r="Q2829" s="11" t="s">
        <v>8315</v>
      </c>
      <c r="R2829" t="s">
        <v>8316</v>
      </c>
      <c r="S2829" s="15">
        <f t="shared" si="182"/>
        <v>42494.683634259258</v>
      </c>
      <c r="T2829" s="15">
        <f t="shared" si="183"/>
        <v>42524.6875</v>
      </c>
    </row>
    <row r="2830" spans="1:20" ht="60" hidden="1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100</v>
      </c>
      <c r="P2830">
        <f t="shared" si="180"/>
        <v>98.31</v>
      </c>
      <c r="Q2830" s="11" t="s">
        <v>8315</v>
      </c>
      <c r="R2830" t="s">
        <v>8316</v>
      </c>
      <c r="S2830" s="15">
        <f t="shared" si="182"/>
        <v>42254.264687499999</v>
      </c>
      <c r="T2830" s="15">
        <f t="shared" si="183"/>
        <v>42279.958333333328</v>
      </c>
    </row>
    <row r="2831" spans="1:20" ht="60" hidden="1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107</v>
      </c>
      <c r="P2831">
        <f t="shared" si="180"/>
        <v>35.04</v>
      </c>
      <c r="Q2831" s="11" t="s">
        <v>8315</v>
      </c>
      <c r="R2831" t="s">
        <v>8316</v>
      </c>
      <c r="S2831" s="15">
        <f t="shared" si="182"/>
        <v>42495.434236111112</v>
      </c>
      <c r="T2831" s="15">
        <f t="shared" si="183"/>
        <v>42523.434236111112</v>
      </c>
    </row>
    <row r="2832" spans="1:20" ht="45" hidden="1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100</v>
      </c>
      <c r="P2832">
        <f t="shared" si="180"/>
        <v>272.73</v>
      </c>
      <c r="Q2832" s="11" t="s">
        <v>8315</v>
      </c>
      <c r="R2832" t="s">
        <v>8316</v>
      </c>
      <c r="S2832" s="15">
        <f t="shared" si="182"/>
        <v>41758.839675925927</v>
      </c>
      <c r="T2832" s="15">
        <f t="shared" si="183"/>
        <v>41771.165972222225</v>
      </c>
    </row>
    <row r="2833" spans="1:20" ht="45" hidden="1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111</v>
      </c>
      <c r="P2833">
        <f t="shared" si="180"/>
        <v>63.85</v>
      </c>
      <c r="Q2833" s="11" t="s">
        <v>8315</v>
      </c>
      <c r="R2833" t="s">
        <v>8316</v>
      </c>
      <c r="S2833" s="15">
        <f t="shared" si="182"/>
        <v>42171.824884259258</v>
      </c>
      <c r="T2833" s="15">
        <f t="shared" si="183"/>
        <v>42201.824884259258</v>
      </c>
    </row>
    <row r="2834" spans="1:20" ht="60" hidden="1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115</v>
      </c>
      <c r="P2834">
        <f t="shared" si="180"/>
        <v>30.19</v>
      </c>
      <c r="Q2834" s="11" t="s">
        <v>8315</v>
      </c>
      <c r="R2834" t="s">
        <v>8316</v>
      </c>
      <c r="S2834" s="15">
        <f t="shared" si="182"/>
        <v>41938.709421296298</v>
      </c>
      <c r="T2834" s="15">
        <f t="shared" si="183"/>
        <v>41966.916666666672</v>
      </c>
    </row>
    <row r="2835" spans="1:20" hidden="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108</v>
      </c>
      <c r="P2835">
        <f t="shared" si="180"/>
        <v>83.51</v>
      </c>
      <c r="Q2835" s="11" t="s">
        <v>8315</v>
      </c>
      <c r="R2835" t="s">
        <v>8316</v>
      </c>
      <c r="S2835" s="15">
        <f t="shared" si="182"/>
        <v>42268.127696759257</v>
      </c>
      <c r="T2835" s="15">
        <f t="shared" si="183"/>
        <v>42288.083333333328</v>
      </c>
    </row>
    <row r="2836" spans="1:20" ht="45" hidden="1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170</v>
      </c>
      <c r="P2836">
        <f t="shared" si="180"/>
        <v>64.760000000000005</v>
      </c>
      <c r="Q2836" s="11" t="s">
        <v>8315</v>
      </c>
      <c r="R2836" t="s">
        <v>8316</v>
      </c>
      <c r="S2836" s="15">
        <f t="shared" si="182"/>
        <v>42019.959837962961</v>
      </c>
      <c r="T2836" s="15">
        <f t="shared" si="183"/>
        <v>42034.959837962961</v>
      </c>
    </row>
    <row r="2837" spans="1:20" ht="45" hidden="1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187</v>
      </c>
      <c r="P2837">
        <f t="shared" si="180"/>
        <v>20.12</v>
      </c>
      <c r="Q2837" s="11" t="s">
        <v>8315</v>
      </c>
      <c r="R2837" t="s">
        <v>8316</v>
      </c>
      <c r="S2837" s="15">
        <f t="shared" si="182"/>
        <v>42313.703900462962</v>
      </c>
      <c r="T2837" s="15">
        <f t="shared" si="183"/>
        <v>42343</v>
      </c>
    </row>
    <row r="2838" spans="1:20" ht="60" hidden="1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108</v>
      </c>
      <c r="P2838">
        <f t="shared" si="180"/>
        <v>44.09</v>
      </c>
      <c r="Q2838" s="11" t="s">
        <v>8315</v>
      </c>
      <c r="R2838" t="s">
        <v>8316</v>
      </c>
      <c r="S2838" s="15">
        <f t="shared" si="182"/>
        <v>42746.261782407411</v>
      </c>
      <c r="T2838" s="15">
        <f t="shared" si="183"/>
        <v>42784.207638888889</v>
      </c>
    </row>
    <row r="2839" spans="1:20" ht="60" hidden="1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100</v>
      </c>
      <c r="P2839">
        <f t="shared" si="180"/>
        <v>40.479999999999997</v>
      </c>
      <c r="Q2839" s="11" t="s">
        <v>8315</v>
      </c>
      <c r="R2839" t="s">
        <v>8316</v>
      </c>
      <c r="S2839" s="15">
        <f t="shared" si="182"/>
        <v>42307.908379629633</v>
      </c>
      <c r="T2839" s="15">
        <f t="shared" si="183"/>
        <v>42347.950046296297</v>
      </c>
    </row>
    <row r="2840" spans="1:20" ht="45" hidden="1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120</v>
      </c>
      <c r="P2840">
        <f t="shared" si="180"/>
        <v>44.54</v>
      </c>
      <c r="Q2840" s="11" t="s">
        <v>8315</v>
      </c>
      <c r="R2840" t="s">
        <v>8316</v>
      </c>
      <c r="S2840" s="15">
        <f t="shared" si="182"/>
        <v>41842.607592592591</v>
      </c>
      <c r="T2840" s="15">
        <f t="shared" si="183"/>
        <v>41864.916666666664</v>
      </c>
    </row>
    <row r="2841" spans="1:20" ht="60" hidden="1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111</v>
      </c>
      <c r="P2841">
        <f t="shared" si="180"/>
        <v>125.81</v>
      </c>
      <c r="Q2841" s="11" t="s">
        <v>8315</v>
      </c>
      <c r="R2841" t="s">
        <v>8316</v>
      </c>
      <c r="S2841" s="15">
        <f t="shared" si="182"/>
        <v>41853.240208333329</v>
      </c>
      <c r="T2841" s="15">
        <f t="shared" si="183"/>
        <v>41876.207638888889</v>
      </c>
    </row>
    <row r="2842" spans="1:20" ht="60" hidden="1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104</v>
      </c>
      <c r="P2842">
        <f t="shared" si="180"/>
        <v>19.7</v>
      </c>
      <c r="Q2842" s="11" t="s">
        <v>8315</v>
      </c>
      <c r="R2842" t="s">
        <v>8316</v>
      </c>
      <c r="S2842" s="15">
        <f t="shared" si="182"/>
        <v>42060.035636574074</v>
      </c>
      <c r="T2842" s="15">
        <f t="shared" si="183"/>
        <v>42081.708333333328</v>
      </c>
    </row>
    <row r="2843" spans="1:20" ht="60" hidden="1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1</v>
      </c>
      <c r="P2843">
        <f t="shared" si="180"/>
        <v>10</v>
      </c>
      <c r="Q2843" s="11" t="s">
        <v>8315</v>
      </c>
      <c r="R2843" t="s">
        <v>8316</v>
      </c>
      <c r="S2843" s="15">
        <f t="shared" si="182"/>
        <v>42291.739548611105</v>
      </c>
      <c r="T2843" s="15">
        <f t="shared" si="183"/>
        <v>42351.781215277777</v>
      </c>
    </row>
    <row r="2844" spans="1:20" ht="60" hidden="1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0</v>
      </c>
      <c r="P2844">
        <f t="shared" si="180"/>
        <v>0</v>
      </c>
      <c r="Q2844" s="11" t="s">
        <v>8315</v>
      </c>
      <c r="R2844" t="s">
        <v>8316</v>
      </c>
      <c r="S2844" s="15">
        <f t="shared" si="182"/>
        <v>41784.952488425923</v>
      </c>
      <c r="T2844" s="15">
        <f t="shared" si="183"/>
        <v>41811.458333333336</v>
      </c>
    </row>
    <row r="2845" spans="1:20" ht="60" hidden="1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0</v>
      </c>
      <c r="P2845">
        <f t="shared" si="180"/>
        <v>0</v>
      </c>
      <c r="Q2845" s="11" t="s">
        <v>8315</v>
      </c>
      <c r="R2845" t="s">
        <v>8316</v>
      </c>
      <c r="S2845" s="15">
        <f t="shared" si="182"/>
        <v>42492.737847222219</v>
      </c>
      <c r="T2845" s="15">
        <f t="shared" si="183"/>
        <v>42534.166666666672</v>
      </c>
    </row>
    <row r="2846" spans="1:20" ht="60" hidden="1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</v>
      </c>
      <c r="P2846">
        <f t="shared" si="180"/>
        <v>30</v>
      </c>
      <c r="Q2846" s="11" t="s">
        <v>8315</v>
      </c>
      <c r="R2846" t="s">
        <v>8316</v>
      </c>
      <c r="S2846" s="15">
        <f t="shared" si="182"/>
        <v>42709.546064814815</v>
      </c>
      <c r="T2846" s="15">
        <f t="shared" si="183"/>
        <v>42739.546064814815</v>
      </c>
    </row>
    <row r="2847" spans="1:20" ht="45" hidden="1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32</v>
      </c>
      <c r="P2847">
        <f t="shared" ref="P2847:P2910" si="184">IFERROR(ROUND(E2847/L2847,2), 0)</f>
        <v>60.67</v>
      </c>
      <c r="Q2847" s="11" t="s">
        <v>8315</v>
      </c>
      <c r="R2847" t="s">
        <v>8316</v>
      </c>
      <c r="S2847" s="15">
        <f t="shared" si="182"/>
        <v>42103.016585648147</v>
      </c>
      <c r="T2847" s="15">
        <f t="shared" si="183"/>
        <v>42163.016585648147</v>
      </c>
    </row>
    <row r="2848" spans="1:20" ht="60" hidden="1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0</v>
      </c>
      <c r="P2848">
        <f t="shared" si="184"/>
        <v>0</v>
      </c>
      <c r="Q2848" s="11" t="s">
        <v>8315</v>
      </c>
      <c r="R2848" t="s">
        <v>8316</v>
      </c>
      <c r="S2848" s="15">
        <f t="shared" si="182"/>
        <v>42108.692060185189</v>
      </c>
      <c r="T2848" s="15">
        <f t="shared" si="183"/>
        <v>42153.692060185189</v>
      </c>
    </row>
    <row r="2849" spans="1:20" ht="60" hidden="1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0</v>
      </c>
      <c r="P2849">
        <f t="shared" si="184"/>
        <v>0</v>
      </c>
      <c r="Q2849" s="11" t="s">
        <v>8315</v>
      </c>
      <c r="R2849" t="s">
        <v>8316</v>
      </c>
      <c r="S2849" s="15">
        <f t="shared" si="182"/>
        <v>42453.806307870371</v>
      </c>
      <c r="T2849" s="15">
        <f t="shared" si="183"/>
        <v>42513.806307870371</v>
      </c>
    </row>
    <row r="2850" spans="1:20" ht="60" hidden="1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0</v>
      </c>
      <c r="P2850">
        <f t="shared" si="184"/>
        <v>23.33</v>
      </c>
      <c r="Q2850" s="11" t="s">
        <v>8315</v>
      </c>
      <c r="R2850" t="s">
        <v>8316</v>
      </c>
      <c r="S2850" s="15">
        <f t="shared" si="182"/>
        <v>42123.648831018523</v>
      </c>
      <c r="T2850" s="15">
        <f t="shared" si="183"/>
        <v>42153.648831018523</v>
      </c>
    </row>
    <row r="2851" spans="1:20" ht="60" hidden="1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1"/>
        <v>1</v>
      </c>
      <c r="P2851">
        <f t="shared" si="184"/>
        <v>5</v>
      </c>
      <c r="Q2851" s="11" t="s">
        <v>8315</v>
      </c>
      <c r="R2851" t="s">
        <v>8316</v>
      </c>
      <c r="S2851" s="15">
        <f t="shared" si="182"/>
        <v>42453.428240740745</v>
      </c>
      <c r="T2851" s="15">
        <f t="shared" si="183"/>
        <v>42483.428240740745</v>
      </c>
    </row>
    <row r="2852" spans="1:20" ht="60" hidden="1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4"/>
        <v>23.92</v>
      </c>
      <c r="Q2852" s="11" t="s">
        <v>8315</v>
      </c>
      <c r="R2852" t="s">
        <v>8316</v>
      </c>
      <c r="S2852" s="15">
        <f t="shared" si="182"/>
        <v>41858.007071759261</v>
      </c>
      <c r="T2852" s="15">
        <f t="shared" si="183"/>
        <v>41888.007071759261</v>
      </c>
    </row>
    <row r="2853" spans="1:20" ht="60" hidden="1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0</v>
      </c>
      <c r="P2853">
        <f t="shared" si="184"/>
        <v>0</v>
      </c>
      <c r="Q2853" s="11" t="s">
        <v>8315</v>
      </c>
      <c r="R2853" t="s">
        <v>8316</v>
      </c>
      <c r="S2853" s="15">
        <f t="shared" si="182"/>
        <v>42390.002650462964</v>
      </c>
      <c r="T2853" s="15">
        <f t="shared" si="183"/>
        <v>42398.970138888893</v>
      </c>
    </row>
    <row r="2854" spans="1:20" ht="45" hidden="1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2</v>
      </c>
      <c r="P2854">
        <f t="shared" si="184"/>
        <v>15.83</v>
      </c>
      <c r="Q2854" s="11" t="s">
        <v>8315</v>
      </c>
      <c r="R2854" t="s">
        <v>8316</v>
      </c>
      <c r="S2854" s="15">
        <f t="shared" si="182"/>
        <v>41781.045173611114</v>
      </c>
      <c r="T2854" s="15">
        <f t="shared" si="183"/>
        <v>41811.045173611114</v>
      </c>
    </row>
    <row r="2855" spans="1:20" ht="60" hidden="1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0</v>
      </c>
      <c r="P2855">
        <f t="shared" si="184"/>
        <v>0</v>
      </c>
      <c r="Q2855" s="11" t="s">
        <v>8315</v>
      </c>
      <c r="R2855" t="s">
        <v>8316</v>
      </c>
      <c r="S2855" s="15">
        <f t="shared" si="182"/>
        <v>41836.190937499996</v>
      </c>
      <c r="T2855" s="15">
        <f t="shared" si="183"/>
        <v>41896.190937499996</v>
      </c>
    </row>
    <row r="2856" spans="1:20" ht="45" hidden="1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42</v>
      </c>
      <c r="P2856">
        <f t="shared" si="184"/>
        <v>29.79</v>
      </c>
      <c r="Q2856" s="11" t="s">
        <v>8315</v>
      </c>
      <c r="R2856" t="s">
        <v>8316</v>
      </c>
      <c r="S2856" s="15">
        <f t="shared" si="182"/>
        <v>42111.71665509259</v>
      </c>
      <c r="T2856" s="15">
        <f t="shared" si="183"/>
        <v>42131.71665509259</v>
      </c>
    </row>
    <row r="2857" spans="1:20" ht="60" hidden="1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1"/>
        <v>50</v>
      </c>
      <c r="P2857">
        <f t="shared" si="184"/>
        <v>60</v>
      </c>
      <c r="Q2857" s="11" t="s">
        <v>8315</v>
      </c>
      <c r="R2857" t="s">
        <v>8316</v>
      </c>
      <c r="S2857" s="15">
        <f t="shared" si="182"/>
        <v>42370.007766203707</v>
      </c>
      <c r="T2857" s="15">
        <f t="shared" si="183"/>
        <v>42398.981944444444</v>
      </c>
    </row>
    <row r="2858" spans="1:20" ht="45" hidden="1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5</v>
      </c>
      <c r="P2858">
        <f t="shared" si="184"/>
        <v>24.33</v>
      </c>
      <c r="Q2858" s="11" t="s">
        <v>8315</v>
      </c>
      <c r="R2858" t="s">
        <v>8316</v>
      </c>
      <c r="S2858" s="15">
        <f t="shared" si="182"/>
        <v>42165.037581018521</v>
      </c>
      <c r="T2858" s="15">
        <f t="shared" si="183"/>
        <v>42224.898611111115</v>
      </c>
    </row>
    <row r="2859" spans="1:20" ht="60" hidden="1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20</v>
      </c>
      <c r="P2859">
        <f t="shared" si="184"/>
        <v>500</v>
      </c>
      <c r="Q2859" s="11" t="s">
        <v>8315</v>
      </c>
      <c r="R2859" t="s">
        <v>8316</v>
      </c>
      <c r="S2859" s="15">
        <f t="shared" si="182"/>
        <v>42726.920081018514</v>
      </c>
      <c r="T2859" s="15">
        <f t="shared" si="183"/>
        <v>42786.75</v>
      </c>
    </row>
    <row r="2860" spans="1:20" ht="60" hidden="1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0</v>
      </c>
      <c r="P2860">
        <f t="shared" si="184"/>
        <v>0</v>
      </c>
      <c r="Q2860" s="11" t="s">
        <v>8315</v>
      </c>
      <c r="R2860" t="s">
        <v>8316</v>
      </c>
      <c r="S2860" s="15">
        <f t="shared" si="182"/>
        <v>41954.545081018514</v>
      </c>
      <c r="T2860" s="15">
        <f t="shared" si="183"/>
        <v>41978.477777777778</v>
      </c>
    </row>
    <row r="2861" spans="1:20" ht="45" hidden="1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2</v>
      </c>
      <c r="P2861">
        <f t="shared" si="184"/>
        <v>35</v>
      </c>
      <c r="Q2861" s="11" t="s">
        <v>8315</v>
      </c>
      <c r="R2861" t="s">
        <v>8316</v>
      </c>
      <c r="S2861" s="15">
        <f t="shared" si="182"/>
        <v>42233.362314814818</v>
      </c>
      <c r="T2861" s="15">
        <f t="shared" si="183"/>
        <v>42293.362314814818</v>
      </c>
    </row>
    <row r="2862" spans="1:20" ht="60" hidden="1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4"/>
        <v>29.56</v>
      </c>
      <c r="Q2862" s="11" t="s">
        <v>8315</v>
      </c>
      <c r="R2862" t="s">
        <v>8316</v>
      </c>
      <c r="S2862" s="15">
        <f t="shared" si="182"/>
        <v>42480.800648148142</v>
      </c>
      <c r="T2862" s="15">
        <f t="shared" si="183"/>
        <v>42540.800648148142</v>
      </c>
    </row>
    <row r="2863" spans="1:20" ht="60" hidden="1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1"/>
        <v>32</v>
      </c>
      <c r="P2863">
        <f t="shared" si="184"/>
        <v>26.67</v>
      </c>
      <c r="Q2863" s="11" t="s">
        <v>8315</v>
      </c>
      <c r="R2863" t="s">
        <v>8316</v>
      </c>
      <c r="S2863" s="15">
        <f t="shared" si="182"/>
        <v>42257.590833333335</v>
      </c>
      <c r="T2863" s="15">
        <f t="shared" si="183"/>
        <v>42271.590833333335</v>
      </c>
    </row>
    <row r="2864" spans="1:20" ht="45" hidden="1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0</v>
      </c>
      <c r="P2864">
        <f t="shared" si="184"/>
        <v>18.329999999999998</v>
      </c>
      <c r="Q2864" s="11" t="s">
        <v>8315</v>
      </c>
      <c r="R2864" t="s">
        <v>8316</v>
      </c>
      <c r="S2864" s="15">
        <f t="shared" si="182"/>
        <v>41784.789687500001</v>
      </c>
      <c r="T2864" s="15">
        <f t="shared" si="183"/>
        <v>41814.789687500001</v>
      </c>
    </row>
    <row r="2865" spans="1:20" ht="60" hidden="1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0</v>
      </c>
      <c r="P2865">
        <f t="shared" si="184"/>
        <v>20</v>
      </c>
      <c r="Q2865" s="11" t="s">
        <v>8315</v>
      </c>
      <c r="R2865" t="s">
        <v>8316</v>
      </c>
      <c r="S2865" s="15">
        <f t="shared" si="182"/>
        <v>41831.675034722226</v>
      </c>
      <c r="T2865" s="15">
        <f t="shared" si="183"/>
        <v>41891.675034722226</v>
      </c>
    </row>
    <row r="2866" spans="1:20" hidden="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2</v>
      </c>
      <c r="P2866">
        <f t="shared" si="184"/>
        <v>13.33</v>
      </c>
      <c r="Q2866" s="11" t="s">
        <v>8315</v>
      </c>
      <c r="R2866" t="s">
        <v>8316</v>
      </c>
      <c r="S2866" s="15">
        <f t="shared" si="182"/>
        <v>42172.613506944443</v>
      </c>
      <c r="T2866" s="15">
        <f t="shared" si="183"/>
        <v>42202.554166666669</v>
      </c>
    </row>
    <row r="2867" spans="1:20" ht="60" hidden="1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0</v>
      </c>
      <c r="P2867">
        <f t="shared" si="184"/>
        <v>0</v>
      </c>
      <c r="Q2867" s="11" t="s">
        <v>8315</v>
      </c>
      <c r="R2867" t="s">
        <v>8316</v>
      </c>
      <c r="S2867" s="15">
        <f t="shared" si="182"/>
        <v>41950.114108796297</v>
      </c>
      <c r="T2867" s="15">
        <f t="shared" si="183"/>
        <v>42010.114108796297</v>
      </c>
    </row>
    <row r="2868" spans="1:20" ht="45" hidden="1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1</v>
      </c>
      <c r="P2868">
        <f t="shared" si="184"/>
        <v>22.5</v>
      </c>
      <c r="Q2868" s="11" t="s">
        <v>8315</v>
      </c>
      <c r="R2868" t="s">
        <v>8316</v>
      </c>
      <c r="S2868" s="15">
        <f t="shared" si="182"/>
        <v>42627.955104166671</v>
      </c>
      <c r="T2868" s="15">
        <f t="shared" si="183"/>
        <v>42657.916666666672</v>
      </c>
    </row>
    <row r="2869" spans="1:20" ht="60" hidden="1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20</v>
      </c>
      <c r="P2869">
        <f t="shared" si="184"/>
        <v>50.4</v>
      </c>
      <c r="Q2869" s="11" t="s">
        <v>8315</v>
      </c>
      <c r="R2869" t="s">
        <v>8316</v>
      </c>
      <c r="S2869" s="15">
        <f t="shared" si="182"/>
        <v>42531.195277777777</v>
      </c>
      <c r="T2869" s="15">
        <f t="shared" si="183"/>
        <v>42555.166666666672</v>
      </c>
    </row>
    <row r="2870" spans="1:20" ht="60" hidden="1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42</v>
      </c>
      <c r="P2870">
        <f t="shared" si="184"/>
        <v>105.03</v>
      </c>
      <c r="Q2870" s="11" t="s">
        <v>8315</v>
      </c>
      <c r="R2870" t="s">
        <v>8316</v>
      </c>
      <c r="S2870" s="15">
        <f t="shared" si="182"/>
        <v>42618.827013888891</v>
      </c>
      <c r="T2870" s="15">
        <f t="shared" si="183"/>
        <v>42648.827013888891</v>
      </c>
    </row>
    <row r="2871" spans="1:20" ht="60" hidden="1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4"/>
        <v>35.4</v>
      </c>
      <c r="Q2871" s="11" t="s">
        <v>8315</v>
      </c>
      <c r="R2871" t="s">
        <v>8316</v>
      </c>
      <c r="S2871" s="15">
        <f t="shared" si="182"/>
        <v>42540.593530092592</v>
      </c>
      <c r="T2871" s="15">
        <f t="shared" si="183"/>
        <v>42570.593530092592</v>
      </c>
    </row>
    <row r="2872" spans="1:20" ht="60" hidden="1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15</v>
      </c>
      <c r="P2872">
        <f t="shared" si="184"/>
        <v>83.33</v>
      </c>
      <c r="Q2872" s="11" t="s">
        <v>8315</v>
      </c>
      <c r="R2872" t="s">
        <v>8316</v>
      </c>
      <c r="S2872" s="15">
        <f t="shared" si="182"/>
        <v>41746.189409722225</v>
      </c>
      <c r="T2872" s="15">
        <f t="shared" si="183"/>
        <v>41776.189409722225</v>
      </c>
    </row>
    <row r="2873" spans="1:20" ht="45" hidden="1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5</v>
      </c>
      <c r="P2873">
        <f t="shared" si="184"/>
        <v>35.92</v>
      </c>
      <c r="Q2873" s="11" t="s">
        <v>8315</v>
      </c>
      <c r="R2873" t="s">
        <v>8316</v>
      </c>
      <c r="S2873" s="15">
        <f t="shared" si="182"/>
        <v>41974.738576388889</v>
      </c>
      <c r="T2873" s="15">
        <f t="shared" si="183"/>
        <v>41994.738576388889</v>
      </c>
    </row>
    <row r="2874" spans="1:20" ht="45" hidden="1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0</v>
      </c>
      <c r="P2874">
        <f t="shared" si="184"/>
        <v>0</v>
      </c>
      <c r="Q2874" s="11" t="s">
        <v>8315</v>
      </c>
      <c r="R2874" t="s">
        <v>8316</v>
      </c>
      <c r="S2874" s="15">
        <f t="shared" si="182"/>
        <v>42115.11618055556</v>
      </c>
      <c r="T2874" s="15">
        <f t="shared" si="183"/>
        <v>42175.11618055556</v>
      </c>
    </row>
    <row r="2875" spans="1:20" ht="60" hidden="1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38</v>
      </c>
      <c r="P2875">
        <f t="shared" si="184"/>
        <v>119.13</v>
      </c>
      <c r="Q2875" s="11" t="s">
        <v>8315</v>
      </c>
      <c r="R2875" t="s">
        <v>8316</v>
      </c>
      <c r="S2875" s="15">
        <f t="shared" si="182"/>
        <v>42002.817488425921</v>
      </c>
      <c r="T2875" s="15">
        <f t="shared" si="183"/>
        <v>42032.817488425921</v>
      </c>
    </row>
    <row r="2876" spans="1:20" ht="60" hidden="1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4"/>
        <v>90.33</v>
      </c>
      <c r="Q2876" s="11" t="s">
        <v>8315</v>
      </c>
      <c r="R2876" t="s">
        <v>8316</v>
      </c>
      <c r="S2876" s="15">
        <f t="shared" si="182"/>
        <v>42722.84474537037</v>
      </c>
      <c r="T2876" s="15">
        <f t="shared" si="183"/>
        <v>42752.84474537037</v>
      </c>
    </row>
    <row r="2877" spans="1:20" ht="60" hidden="1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0</v>
      </c>
      <c r="P2877">
        <f t="shared" si="184"/>
        <v>2.33</v>
      </c>
      <c r="Q2877" s="11" t="s">
        <v>8315</v>
      </c>
      <c r="R2877" t="s">
        <v>8316</v>
      </c>
      <c r="S2877" s="15">
        <f t="shared" si="182"/>
        <v>42465.128391203703</v>
      </c>
      <c r="T2877" s="15">
        <f t="shared" si="183"/>
        <v>42495.128391203703</v>
      </c>
    </row>
    <row r="2878" spans="1:20" ht="60" hidden="1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>
        <f t="shared" si="184"/>
        <v>0</v>
      </c>
      <c r="Q2878" s="11" t="s">
        <v>8315</v>
      </c>
      <c r="R2878" t="s">
        <v>8316</v>
      </c>
      <c r="S2878" s="15">
        <f t="shared" si="182"/>
        <v>42171.743969907402</v>
      </c>
      <c r="T2878" s="15">
        <f t="shared" si="183"/>
        <v>42201.743969907402</v>
      </c>
    </row>
    <row r="2879" spans="1:20" ht="60" hidden="1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11</v>
      </c>
      <c r="P2879">
        <f t="shared" si="184"/>
        <v>108.33</v>
      </c>
      <c r="Q2879" s="11" t="s">
        <v>8315</v>
      </c>
      <c r="R2879" t="s">
        <v>8316</v>
      </c>
      <c r="S2879" s="15">
        <f t="shared" si="182"/>
        <v>42672.955138888887</v>
      </c>
      <c r="T2879" s="15">
        <f t="shared" si="183"/>
        <v>42704.708333333328</v>
      </c>
    </row>
    <row r="2880" spans="1:20" ht="45" hidden="1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2</v>
      </c>
      <c r="P2880">
        <f t="shared" si="184"/>
        <v>15.75</v>
      </c>
      <c r="Q2880" s="11" t="s">
        <v>8315</v>
      </c>
      <c r="R2880" t="s">
        <v>8316</v>
      </c>
      <c r="S2880" s="15">
        <f t="shared" si="182"/>
        <v>42128.615682870368</v>
      </c>
      <c r="T2880" s="15">
        <f t="shared" si="183"/>
        <v>42188.615682870368</v>
      </c>
    </row>
    <row r="2881" spans="1:20" ht="45" hidden="1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0</v>
      </c>
      <c r="P2881">
        <f t="shared" si="184"/>
        <v>29</v>
      </c>
      <c r="Q2881" s="11" t="s">
        <v>8315</v>
      </c>
      <c r="R2881" t="s">
        <v>8316</v>
      </c>
      <c r="S2881" s="15">
        <f t="shared" si="182"/>
        <v>42359.725243055553</v>
      </c>
      <c r="T2881" s="15">
        <f t="shared" si="183"/>
        <v>42389.725243055553</v>
      </c>
    </row>
    <row r="2882" spans="1:20" ht="60" hidden="1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si="184"/>
        <v>96.55</v>
      </c>
      <c r="Q2882" s="11" t="s">
        <v>8315</v>
      </c>
      <c r="R2882" t="s">
        <v>8316</v>
      </c>
      <c r="S2882" s="15">
        <f t="shared" si="182"/>
        <v>42192.905694444446</v>
      </c>
      <c r="T2882" s="15">
        <f t="shared" si="183"/>
        <v>42236.711805555555</v>
      </c>
    </row>
    <row r="2883" spans="1:20" ht="60" hidden="1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si="184"/>
        <v>0</v>
      </c>
      <c r="Q2883" s="11" t="s">
        <v>8315</v>
      </c>
      <c r="R2883" t="s">
        <v>8316</v>
      </c>
      <c r="S2883" s="15">
        <f t="shared" ref="S2883:S2946" si="186">(((J2883/60)/60)/24)+DATE(1970,1,1)</f>
        <v>41916.597638888888</v>
      </c>
      <c r="T2883" s="15">
        <f t="shared" ref="T2883:T2946" si="187">(((I2883/60)/60)/24)+DATE(1970,1,1)</f>
        <v>41976.639305555553</v>
      </c>
    </row>
    <row r="2884" spans="1:20" ht="60" hidden="1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4"/>
        <v>63</v>
      </c>
      <c r="Q2884" s="11" t="s">
        <v>8315</v>
      </c>
      <c r="R2884" t="s">
        <v>8316</v>
      </c>
      <c r="S2884" s="15">
        <f t="shared" si="186"/>
        <v>42461.596273148149</v>
      </c>
      <c r="T2884" s="15">
        <f t="shared" si="187"/>
        <v>42491.596273148149</v>
      </c>
    </row>
    <row r="2885" spans="1:20" ht="60" hidden="1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4"/>
        <v>381.6</v>
      </c>
      <c r="Q2885" s="11" t="s">
        <v>8315</v>
      </c>
      <c r="R2885" t="s">
        <v>8316</v>
      </c>
      <c r="S2885" s="15">
        <f t="shared" si="186"/>
        <v>42370.90320601852</v>
      </c>
      <c r="T2885" s="15">
        <f t="shared" si="187"/>
        <v>42406.207638888889</v>
      </c>
    </row>
    <row r="2886" spans="1:20" ht="45" hidden="1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4"/>
        <v>46.25</v>
      </c>
      <c r="Q2886" s="11" t="s">
        <v>8315</v>
      </c>
      <c r="R2886" t="s">
        <v>8316</v>
      </c>
      <c r="S2886" s="15">
        <f t="shared" si="186"/>
        <v>41948.727256944447</v>
      </c>
      <c r="T2886" s="15">
        <f t="shared" si="187"/>
        <v>41978.727256944447</v>
      </c>
    </row>
    <row r="2887" spans="1:20" ht="30" hidden="1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4"/>
        <v>26</v>
      </c>
      <c r="Q2887" s="11" t="s">
        <v>8315</v>
      </c>
      <c r="R2887" t="s">
        <v>8316</v>
      </c>
      <c r="S2887" s="15">
        <f t="shared" si="186"/>
        <v>42047.07640046296</v>
      </c>
      <c r="T2887" s="15">
        <f t="shared" si="187"/>
        <v>42077.034733796296</v>
      </c>
    </row>
    <row r="2888" spans="1:20" ht="60" hidden="1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4"/>
        <v>10</v>
      </c>
      <c r="Q2888" s="11" t="s">
        <v>8315</v>
      </c>
      <c r="R2888" t="s">
        <v>8316</v>
      </c>
      <c r="S2888" s="15">
        <f t="shared" si="186"/>
        <v>42261.632916666669</v>
      </c>
      <c r="T2888" s="15">
        <f t="shared" si="187"/>
        <v>42266.165972222225</v>
      </c>
    </row>
    <row r="2889" spans="1:20" ht="60" hidden="1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4"/>
        <v>5</v>
      </c>
      <c r="Q2889" s="11" t="s">
        <v>8315</v>
      </c>
      <c r="R2889" t="s">
        <v>8316</v>
      </c>
      <c r="S2889" s="15">
        <f t="shared" si="186"/>
        <v>41985.427361111113</v>
      </c>
      <c r="T2889" s="15">
        <f t="shared" si="187"/>
        <v>42015.427361111113</v>
      </c>
    </row>
    <row r="2890" spans="1:20" ht="60" hidden="1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4"/>
        <v>0</v>
      </c>
      <c r="Q2890" s="11" t="s">
        <v>8315</v>
      </c>
      <c r="R2890" t="s">
        <v>8316</v>
      </c>
      <c r="S2890" s="15">
        <f t="shared" si="186"/>
        <v>41922.535185185188</v>
      </c>
      <c r="T2890" s="15">
        <f t="shared" si="187"/>
        <v>41930.207638888889</v>
      </c>
    </row>
    <row r="2891" spans="1:20" ht="45" hidden="1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4"/>
        <v>81.569999999999993</v>
      </c>
      <c r="Q2891" s="11" t="s">
        <v>8315</v>
      </c>
      <c r="R2891" t="s">
        <v>8316</v>
      </c>
      <c r="S2891" s="15">
        <f t="shared" si="186"/>
        <v>41850.863252314812</v>
      </c>
      <c r="T2891" s="15">
        <f t="shared" si="187"/>
        <v>41880.863252314812</v>
      </c>
    </row>
    <row r="2892" spans="1:20" ht="60" hidden="1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4"/>
        <v>7</v>
      </c>
      <c r="Q2892" s="11" t="s">
        <v>8315</v>
      </c>
      <c r="R2892" t="s">
        <v>8316</v>
      </c>
      <c r="S2892" s="15">
        <f t="shared" si="186"/>
        <v>41831.742962962962</v>
      </c>
      <c r="T2892" s="15">
        <f t="shared" si="187"/>
        <v>41860.125</v>
      </c>
    </row>
    <row r="2893" spans="1:20" ht="60" hidden="1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4"/>
        <v>27.3</v>
      </c>
      <c r="Q2893" s="11" t="s">
        <v>8315</v>
      </c>
      <c r="R2893" t="s">
        <v>8316</v>
      </c>
      <c r="S2893" s="15">
        <f t="shared" si="186"/>
        <v>42415.883425925931</v>
      </c>
      <c r="T2893" s="15">
        <f t="shared" si="187"/>
        <v>42475.84175925926</v>
      </c>
    </row>
    <row r="2894" spans="1:20" ht="45" hidden="1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4"/>
        <v>29.41</v>
      </c>
      <c r="Q2894" s="11" t="s">
        <v>8315</v>
      </c>
      <c r="R2894" t="s">
        <v>8316</v>
      </c>
      <c r="S2894" s="15">
        <f t="shared" si="186"/>
        <v>41869.714166666665</v>
      </c>
      <c r="T2894" s="15">
        <f t="shared" si="187"/>
        <v>41876.875</v>
      </c>
    </row>
    <row r="2895" spans="1:20" ht="30" hidden="1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4"/>
        <v>12.5</v>
      </c>
      <c r="Q2895" s="11" t="s">
        <v>8315</v>
      </c>
      <c r="R2895" t="s">
        <v>8316</v>
      </c>
      <c r="S2895" s="15">
        <f t="shared" si="186"/>
        <v>41953.773090277777</v>
      </c>
      <c r="T2895" s="15">
        <f t="shared" si="187"/>
        <v>42013.083333333328</v>
      </c>
    </row>
    <row r="2896" spans="1:20" ht="30" hidden="1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4"/>
        <v>0</v>
      </c>
      <c r="Q2896" s="11" t="s">
        <v>8315</v>
      </c>
      <c r="R2896" t="s">
        <v>8316</v>
      </c>
      <c r="S2896" s="15">
        <f t="shared" si="186"/>
        <v>42037.986284722225</v>
      </c>
      <c r="T2896" s="15">
        <f t="shared" si="187"/>
        <v>42097.944618055553</v>
      </c>
    </row>
    <row r="2897" spans="1:20" ht="60" hidden="1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4"/>
        <v>5.75</v>
      </c>
      <c r="Q2897" s="11" t="s">
        <v>8315</v>
      </c>
      <c r="R2897" t="s">
        <v>8316</v>
      </c>
      <c r="S2897" s="15">
        <f t="shared" si="186"/>
        <v>41811.555462962962</v>
      </c>
      <c r="T2897" s="15">
        <f t="shared" si="187"/>
        <v>41812.875</v>
      </c>
    </row>
    <row r="2898" spans="1:20" ht="45" hidden="1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4"/>
        <v>52.08</v>
      </c>
      <c r="Q2898" s="11" t="s">
        <v>8315</v>
      </c>
      <c r="R2898" t="s">
        <v>8316</v>
      </c>
      <c r="S2898" s="15">
        <f t="shared" si="186"/>
        <v>42701.908807870372</v>
      </c>
      <c r="T2898" s="15">
        <f t="shared" si="187"/>
        <v>42716.25</v>
      </c>
    </row>
    <row r="2899" spans="1:20" ht="60" hidden="1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4"/>
        <v>183.33</v>
      </c>
      <c r="Q2899" s="11" t="s">
        <v>8315</v>
      </c>
      <c r="R2899" t="s">
        <v>8316</v>
      </c>
      <c r="S2899" s="15">
        <f t="shared" si="186"/>
        <v>42258.646504629629</v>
      </c>
      <c r="T2899" s="15">
        <f t="shared" si="187"/>
        <v>42288.645196759258</v>
      </c>
    </row>
    <row r="2900" spans="1:20" ht="60" hidden="1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4"/>
        <v>26.33</v>
      </c>
      <c r="Q2900" s="11" t="s">
        <v>8315</v>
      </c>
      <c r="R2900" t="s">
        <v>8316</v>
      </c>
      <c r="S2900" s="15">
        <f t="shared" si="186"/>
        <v>42278.664965277778</v>
      </c>
      <c r="T2900" s="15">
        <f t="shared" si="187"/>
        <v>42308.664965277778</v>
      </c>
    </row>
    <row r="2901" spans="1:20" ht="60" hidden="1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4"/>
        <v>0</v>
      </c>
      <c r="Q2901" s="11" t="s">
        <v>8315</v>
      </c>
      <c r="R2901" t="s">
        <v>8316</v>
      </c>
      <c r="S2901" s="15">
        <f t="shared" si="186"/>
        <v>42515.078217592592</v>
      </c>
      <c r="T2901" s="15">
        <f t="shared" si="187"/>
        <v>42575.078217592592</v>
      </c>
    </row>
    <row r="2902" spans="1:20" ht="60" hidden="1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4"/>
        <v>486.43</v>
      </c>
      <c r="Q2902" s="11" t="s">
        <v>8315</v>
      </c>
      <c r="R2902" t="s">
        <v>8316</v>
      </c>
      <c r="S2902" s="15">
        <f t="shared" si="186"/>
        <v>41830.234166666669</v>
      </c>
      <c r="T2902" s="15">
        <f t="shared" si="187"/>
        <v>41860.234166666669</v>
      </c>
    </row>
    <row r="2903" spans="1:20" ht="60" hidden="1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4"/>
        <v>3</v>
      </c>
      <c r="Q2903" s="11" t="s">
        <v>8315</v>
      </c>
      <c r="R2903" t="s">
        <v>8316</v>
      </c>
      <c r="S2903" s="15">
        <f t="shared" si="186"/>
        <v>41982.904386574075</v>
      </c>
      <c r="T2903" s="15">
        <f t="shared" si="187"/>
        <v>42042.904386574075</v>
      </c>
    </row>
    <row r="2904" spans="1:20" ht="45" hidden="1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4"/>
        <v>25</v>
      </c>
      <c r="Q2904" s="11" t="s">
        <v>8315</v>
      </c>
      <c r="R2904" t="s">
        <v>8316</v>
      </c>
      <c r="S2904" s="15">
        <f t="shared" si="186"/>
        <v>42210.439768518518</v>
      </c>
      <c r="T2904" s="15">
        <f t="shared" si="187"/>
        <v>42240.439768518518</v>
      </c>
    </row>
    <row r="2905" spans="1:20" ht="60" hidden="1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4"/>
        <v>9.75</v>
      </c>
      <c r="Q2905" s="11" t="s">
        <v>8315</v>
      </c>
      <c r="R2905" t="s">
        <v>8316</v>
      </c>
      <c r="S2905" s="15">
        <f t="shared" si="186"/>
        <v>42196.166874999995</v>
      </c>
      <c r="T2905" s="15">
        <f t="shared" si="187"/>
        <v>42256.166874999995</v>
      </c>
    </row>
    <row r="2906" spans="1:20" ht="60" hidden="1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4"/>
        <v>18.75</v>
      </c>
      <c r="Q2906" s="11" t="s">
        <v>8315</v>
      </c>
      <c r="R2906" t="s">
        <v>8316</v>
      </c>
      <c r="S2906" s="15">
        <f t="shared" si="186"/>
        <v>41940.967951388891</v>
      </c>
      <c r="T2906" s="15">
        <f t="shared" si="187"/>
        <v>41952.5</v>
      </c>
    </row>
    <row r="2907" spans="1:20" ht="45" hidden="1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4"/>
        <v>36.590000000000003</v>
      </c>
      <c r="Q2907" s="11" t="s">
        <v>8315</v>
      </c>
      <c r="R2907" t="s">
        <v>8316</v>
      </c>
      <c r="S2907" s="15">
        <f t="shared" si="186"/>
        <v>42606.056863425925</v>
      </c>
      <c r="T2907" s="15">
        <f t="shared" si="187"/>
        <v>42620.056863425925</v>
      </c>
    </row>
    <row r="2908" spans="1:20" ht="60" hidden="1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4"/>
        <v>80.709999999999994</v>
      </c>
      <c r="Q2908" s="11" t="s">
        <v>8315</v>
      </c>
      <c r="R2908" t="s">
        <v>8316</v>
      </c>
      <c r="S2908" s="15">
        <f t="shared" si="186"/>
        <v>42199.648912037039</v>
      </c>
      <c r="T2908" s="15">
        <f t="shared" si="187"/>
        <v>42217.041666666672</v>
      </c>
    </row>
    <row r="2909" spans="1:20" ht="60" hidden="1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4"/>
        <v>1</v>
      </c>
      <c r="Q2909" s="11" t="s">
        <v>8315</v>
      </c>
      <c r="R2909" t="s">
        <v>8316</v>
      </c>
      <c r="S2909" s="15">
        <f t="shared" si="186"/>
        <v>42444.877743055549</v>
      </c>
      <c r="T2909" s="15">
        <f t="shared" si="187"/>
        <v>42504.877743055549</v>
      </c>
    </row>
    <row r="2910" spans="1:20" ht="60" hidden="1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4"/>
        <v>52.8</v>
      </c>
      <c r="Q2910" s="11" t="s">
        <v>8315</v>
      </c>
      <c r="R2910" t="s">
        <v>8316</v>
      </c>
      <c r="S2910" s="15">
        <f t="shared" si="186"/>
        <v>42499.731701388882</v>
      </c>
      <c r="T2910" s="15">
        <f t="shared" si="187"/>
        <v>42529.731701388882</v>
      </c>
    </row>
    <row r="2911" spans="1:20" ht="60" hidden="1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ref="P2911:P2974" si="188">IFERROR(ROUND(E2911/L2911,2), 0)</f>
        <v>20</v>
      </c>
      <c r="Q2911" s="11" t="s">
        <v>8315</v>
      </c>
      <c r="R2911" t="s">
        <v>8316</v>
      </c>
      <c r="S2911" s="15">
        <f t="shared" si="186"/>
        <v>41929.266215277778</v>
      </c>
      <c r="T2911" s="15">
        <f t="shared" si="187"/>
        <v>41968.823611111111</v>
      </c>
    </row>
    <row r="2912" spans="1:20" ht="45" hidden="1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8"/>
        <v>1</v>
      </c>
      <c r="Q2912" s="11" t="s">
        <v>8315</v>
      </c>
      <c r="R2912" t="s">
        <v>8316</v>
      </c>
      <c r="S2912" s="15">
        <f t="shared" si="186"/>
        <v>42107.841284722221</v>
      </c>
      <c r="T2912" s="15">
        <f t="shared" si="187"/>
        <v>42167.841284722221</v>
      </c>
    </row>
    <row r="2913" spans="1:20" ht="60" hidden="1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8"/>
        <v>46.93</v>
      </c>
      <c r="Q2913" s="11" t="s">
        <v>8315</v>
      </c>
      <c r="R2913" t="s">
        <v>8316</v>
      </c>
      <c r="S2913" s="15">
        <f t="shared" si="186"/>
        <v>42142.768819444449</v>
      </c>
      <c r="T2913" s="15">
        <f t="shared" si="187"/>
        <v>42182.768819444449</v>
      </c>
    </row>
    <row r="2914" spans="1:20" ht="60" hidden="1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8"/>
        <v>78.08</v>
      </c>
      <c r="Q2914" s="11" t="s">
        <v>8315</v>
      </c>
      <c r="R2914" t="s">
        <v>8316</v>
      </c>
      <c r="S2914" s="15">
        <f t="shared" si="186"/>
        <v>42354.131643518514</v>
      </c>
      <c r="T2914" s="15">
        <f t="shared" si="187"/>
        <v>42384.131643518514</v>
      </c>
    </row>
    <row r="2915" spans="1:20" ht="60" hidden="1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8"/>
        <v>1</v>
      </c>
      <c r="Q2915" s="11" t="s">
        <v>8315</v>
      </c>
      <c r="R2915" t="s">
        <v>8316</v>
      </c>
      <c r="S2915" s="15">
        <f t="shared" si="186"/>
        <v>41828.922905092593</v>
      </c>
      <c r="T2915" s="15">
        <f t="shared" si="187"/>
        <v>41888.922905092593</v>
      </c>
    </row>
    <row r="2916" spans="1:20" ht="30" hidden="1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8"/>
        <v>1</v>
      </c>
      <c r="Q2916" s="11" t="s">
        <v>8315</v>
      </c>
      <c r="R2916" t="s">
        <v>8316</v>
      </c>
      <c r="S2916" s="15">
        <f t="shared" si="186"/>
        <v>42017.907337962963</v>
      </c>
      <c r="T2916" s="15">
        <f t="shared" si="187"/>
        <v>42077.865671296298</v>
      </c>
    </row>
    <row r="2917" spans="1:20" ht="45" hidden="1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8"/>
        <v>203.67</v>
      </c>
      <c r="Q2917" s="11" t="s">
        <v>8315</v>
      </c>
      <c r="R2917" t="s">
        <v>8316</v>
      </c>
      <c r="S2917" s="15">
        <f t="shared" si="186"/>
        <v>42415.398032407407</v>
      </c>
      <c r="T2917" s="15">
        <f t="shared" si="187"/>
        <v>42445.356365740736</v>
      </c>
    </row>
    <row r="2918" spans="1:20" ht="45" hidden="1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8"/>
        <v>20.71</v>
      </c>
      <c r="Q2918" s="11" t="s">
        <v>8315</v>
      </c>
      <c r="R2918" t="s">
        <v>8316</v>
      </c>
      <c r="S2918" s="15">
        <f t="shared" si="186"/>
        <v>41755.476724537039</v>
      </c>
      <c r="T2918" s="15">
        <f t="shared" si="187"/>
        <v>41778.476724537039</v>
      </c>
    </row>
    <row r="2919" spans="1:20" ht="45" hidden="1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8"/>
        <v>48.56</v>
      </c>
      <c r="Q2919" s="11" t="s">
        <v>8315</v>
      </c>
      <c r="R2919" t="s">
        <v>8316</v>
      </c>
      <c r="S2919" s="15">
        <f t="shared" si="186"/>
        <v>42245.234340277777</v>
      </c>
      <c r="T2919" s="15">
        <f t="shared" si="187"/>
        <v>42263.234340277777</v>
      </c>
    </row>
    <row r="2920" spans="1:20" ht="45" hidden="1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8"/>
        <v>68.099999999999994</v>
      </c>
      <c r="Q2920" s="11" t="s">
        <v>8315</v>
      </c>
      <c r="R2920" t="s">
        <v>8316</v>
      </c>
      <c r="S2920" s="15">
        <f t="shared" si="186"/>
        <v>42278.629710648151</v>
      </c>
      <c r="T2920" s="15">
        <f t="shared" si="187"/>
        <v>42306.629710648151</v>
      </c>
    </row>
    <row r="2921" spans="1:20" ht="45" hidden="1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8"/>
        <v>8.5</v>
      </c>
      <c r="Q2921" s="11" t="s">
        <v>8315</v>
      </c>
      <c r="R2921" t="s">
        <v>8316</v>
      </c>
      <c r="S2921" s="15">
        <f t="shared" si="186"/>
        <v>41826.61954861111</v>
      </c>
      <c r="T2921" s="15">
        <f t="shared" si="187"/>
        <v>41856.61954861111</v>
      </c>
    </row>
    <row r="2922" spans="1:20" ht="60" hidden="1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8"/>
        <v>51.62</v>
      </c>
      <c r="Q2922" s="11" t="s">
        <v>8315</v>
      </c>
      <c r="R2922" t="s">
        <v>8316</v>
      </c>
      <c r="S2922" s="15">
        <f t="shared" si="186"/>
        <v>42058.792476851857</v>
      </c>
      <c r="T2922" s="15">
        <f t="shared" si="187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8"/>
        <v>43</v>
      </c>
      <c r="Q2923" s="11" t="s">
        <v>8315</v>
      </c>
      <c r="R2923" t="s">
        <v>8357</v>
      </c>
      <c r="S2923" s="15">
        <f t="shared" si="186"/>
        <v>41877.886620370373</v>
      </c>
      <c r="T2923" s="15">
        <f t="shared" si="187"/>
        <v>41907.886620370373</v>
      </c>
    </row>
    <row r="2924" spans="1:20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8"/>
        <v>83.33</v>
      </c>
      <c r="Q2924" s="11" t="s">
        <v>8315</v>
      </c>
      <c r="R2924" t="s">
        <v>8357</v>
      </c>
      <c r="S2924" s="15">
        <f t="shared" si="186"/>
        <v>42097.874155092592</v>
      </c>
      <c r="T2924" s="15">
        <f t="shared" si="187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8"/>
        <v>30</v>
      </c>
      <c r="Q2925" s="11" t="s">
        <v>8315</v>
      </c>
      <c r="R2925" t="s">
        <v>8357</v>
      </c>
      <c r="S2925" s="15">
        <f t="shared" si="186"/>
        <v>42013.15253472222</v>
      </c>
      <c r="T2925" s="15">
        <f t="shared" si="187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8"/>
        <v>175.51</v>
      </c>
      <c r="Q2926" s="11" t="s">
        <v>8315</v>
      </c>
      <c r="R2926" t="s">
        <v>8357</v>
      </c>
      <c r="S2926" s="15">
        <f t="shared" si="186"/>
        <v>42103.556828703702</v>
      </c>
      <c r="T2926" s="15">
        <f t="shared" si="187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8"/>
        <v>231.66</v>
      </c>
      <c r="Q2927" s="11" t="s">
        <v>8315</v>
      </c>
      <c r="R2927" t="s">
        <v>8357</v>
      </c>
      <c r="S2927" s="15">
        <f t="shared" si="186"/>
        <v>41863.584120370368</v>
      </c>
      <c r="T2927" s="15">
        <f t="shared" si="187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8"/>
        <v>75</v>
      </c>
      <c r="Q2928" s="11" t="s">
        <v>8315</v>
      </c>
      <c r="R2928" t="s">
        <v>8357</v>
      </c>
      <c r="S2928" s="15">
        <f t="shared" si="186"/>
        <v>42044.765960648147</v>
      </c>
      <c r="T2928" s="15">
        <f t="shared" si="187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8"/>
        <v>112.14</v>
      </c>
      <c r="Q2929" s="11" t="s">
        <v>8315</v>
      </c>
      <c r="R2929" t="s">
        <v>8357</v>
      </c>
      <c r="S2929" s="15">
        <f t="shared" si="186"/>
        <v>41806.669317129628</v>
      </c>
      <c r="T2929" s="15">
        <f t="shared" si="187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8"/>
        <v>41.67</v>
      </c>
      <c r="Q2930" s="11" t="s">
        <v>8315</v>
      </c>
      <c r="R2930" t="s">
        <v>8357</v>
      </c>
      <c r="S2930" s="15">
        <f t="shared" si="186"/>
        <v>42403.998217592598</v>
      </c>
      <c r="T2930" s="15">
        <f t="shared" si="187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8"/>
        <v>255.17</v>
      </c>
      <c r="Q2931" s="11" t="s">
        <v>8315</v>
      </c>
      <c r="R2931" t="s">
        <v>8357</v>
      </c>
      <c r="S2931" s="15">
        <f t="shared" si="186"/>
        <v>41754.564328703702</v>
      </c>
      <c r="T2931" s="15">
        <f t="shared" si="187"/>
        <v>41784.564328703702</v>
      </c>
    </row>
    <row r="2932" spans="1:20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8"/>
        <v>162.77000000000001</v>
      </c>
      <c r="Q2932" s="11" t="s">
        <v>8315</v>
      </c>
      <c r="R2932" t="s">
        <v>8357</v>
      </c>
      <c r="S2932" s="15">
        <f t="shared" si="186"/>
        <v>42101.584074074075</v>
      </c>
      <c r="T2932" s="15">
        <f t="shared" si="187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8"/>
        <v>88.33</v>
      </c>
      <c r="Q2933" s="11" t="s">
        <v>8315</v>
      </c>
      <c r="R2933" t="s">
        <v>8357</v>
      </c>
      <c r="S2933" s="15">
        <f t="shared" si="186"/>
        <v>41872.291238425925</v>
      </c>
      <c r="T2933" s="15">
        <f t="shared" si="187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8"/>
        <v>85.74</v>
      </c>
      <c r="Q2934" s="11" t="s">
        <v>8315</v>
      </c>
      <c r="R2934" t="s">
        <v>8357</v>
      </c>
      <c r="S2934" s="15">
        <f t="shared" si="186"/>
        <v>42025.164780092593</v>
      </c>
      <c r="T2934" s="15">
        <f t="shared" si="187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8"/>
        <v>47.57</v>
      </c>
      <c r="Q2935" s="11" t="s">
        <v>8315</v>
      </c>
      <c r="R2935" t="s">
        <v>8357</v>
      </c>
      <c r="S2935" s="15">
        <f t="shared" si="186"/>
        <v>42495.956631944442</v>
      </c>
      <c r="T2935" s="15">
        <f t="shared" si="187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8"/>
        <v>72.97</v>
      </c>
      <c r="Q2936" s="11" t="s">
        <v>8315</v>
      </c>
      <c r="R2936" t="s">
        <v>8357</v>
      </c>
      <c r="S2936" s="15">
        <f t="shared" si="186"/>
        <v>41775.636157407411</v>
      </c>
      <c r="T2936" s="15">
        <f t="shared" si="187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8"/>
        <v>90.54</v>
      </c>
      <c r="Q2937" s="11" t="s">
        <v>8315</v>
      </c>
      <c r="R2937" t="s">
        <v>8357</v>
      </c>
      <c r="S2937" s="15">
        <f t="shared" si="186"/>
        <v>42553.583425925928</v>
      </c>
      <c r="T2937" s="15">
        <f t="shared" si="187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8"/>
        <v>37.65</v>
      </c>
      <c r="Q2938" s="11" t="s">
        <v>8315</v>
      </c>
      <c r="R2938" t="s">
        <v>8357</v>
      </c>
      <c r="S2938" s="15">
        <f t="shared" si="186"/>
        <v>41912.650729166664</v>
      </c>
      <c r="T2938" s="15">
        <f t="shared" si="187"/>
        <v>41925.207638888889</v>
      </c>
    </row>
    <row r="2939" spans="1:20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8"/>
        <v>36.36</v>
      </c>
      <c r="Q2939" s="11" t="s">
        <v>8315</v>
      </c>
      <c r="R2939" t="s">
        <v>8357</v>
      </c>
      <c r="S2939" s="15">
        <f t="shared" si="186"/>
        <v>41803.457326388889</v>
      </c>
      <c r="T2939" s="15">
        <f t="shared" si="187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8"/>
        <v>126.72</v>
      </c>
      <c r="Q2940" s="11" t="s">
        <v>8315</v>
      </c>
      <c r="R2940" t="s">
        <v>8357</v>
      </c>
      <c r="S2940" s="15">
        <f t="shared" si="186"/>
        <v>42004.703865740739</v>
      </c>
      <c r="T2940" s="15">
        <f t="shared" si="187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8"/>
        <v>329.2</v>
      </c>
      <c r="Q2941" s="11" t="s">
        <v>8315</v>
      </c>
      <c r="R2941" t="s">
        <v>8357</v>
      </c>
      <c r="S2941" s="15">
        <f t="shared" si="186"/>
        <v>41845.809166666666</v>
      </c>
      <c r="T2941" s="15">
        <f t="shared" si="187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8"/>
        <v>81.239999999999995</v>
      </c>
      <c r="Q2942" s="11" t="s">
        <v>8315</v>
      </c>
      <c r="R2942" t="s">
        <v>8357</v>
      </c>
      <c r="S2942" s="15">
        <f t="shared" si="186"/>
        <v>41982.773356481484</v>
      </c>
      <c r="T2942" s="15">
        <f t="shared" si="187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8"/>
        <v>1</v>
      </c>
      <c r="Q2943" s="11" t="s">
        <v>8315</v>
      </c>
      <c r="R2943" t="s">
        <v>8355</v>
      </c>
      <c r="S2943" s="15">
        <f t="shared" si="186"/>
        <v>42034.960127314815</v>
      </c>
      <c r="T2943" s="15">
        <f t="shared" si="187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8"/>
        <v>202.23</v>
      </c>
      <c r="Q2944" s="11" t="s">
        <v>8315</v>
      </c>
      <c r="R2944" t="s">
        <v>8355</v>
      </c>
      <c r="S2944" s="15">
        <f t="shared" si="186"/>
        <v>42334.803923611107</v>
      </c>
      <c r="T2944" s="15">
        <f t="shared" si="187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8"/>
        <v>0</v>
      </c>
      <c r="Q2945" s="11" t="s">
        <v>8315</v>
      </c>
      <c r="R2945" t="s">
        <v>8355</v>
      </c>
      <c r="S2945" s="15">
        <f t="shared" si="186"/>
        <v>42077.129398148143</v>
      </c>
      <c r="T2945" s="15">
        <f t="shared" si="187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8"/>
        <v>100</v>
      </c>
      <c r="Q2946" s="11" t="s">
        <v>8315</v>
      </c>
      <c r="R2946" t="s">
        <v>8355</v>
      </c>
      <c r="S2946" s="15">
        <f t="shared" si="186"/>
        <v>42132.9143287037</v>
      </c>
      <c r="T2946" s="15">
        <f t="shared" si="187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si="188"/>
        <v>0</v>
      </c>
      <c r="Q2947" s="11" t="s">
        <v>8315</v>
      </c>
      <c r="R2947" t="s">
        <v>8355</v>
      </c>
      <c r="S2947" s="15">
        <f t="shared" ref="S2947:S3010" si="190">(((J2947/60)/60)/24)+DATE(1970,1,1)</f>
        <v>42118.139583333337</v>
      </c>
      <c r="T2947" s="15">
        <f t="shared" ref="T2947:T3010" si="191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88"/>
        <v>1</v>
      </c>
      <c r="Q2948" s="11" t="s">
        <v>8315</v>
      </c>
      <c r="R2948" t="s">
        <v>8355</v>
      </c>
      <c r="S2948" s="15">
        <f t="shared" si="190"/>
        <v>42567.531157407408</v>
      </c>
      <c r="T2948" s="15">
        <f t="shared" si="191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88"/>
        <v>82.46</v>
      </c>
      <c r="Q2949" s="11" t="s">
        <v>8315</v>
      </c>
      <c r="R2949" t="s">
        <v>8355</v>
      </c>
      <c r="S2949" s="15">
        <f t="shared" si="190"/>
        <v>42649.562118055561</v>
      </c>
      <c r="T2949" s="15">
        <f t="shared" si="191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88"/>
        <v>2.67</v>
      </c>
      <c r="Q2950" s="11" t="s">
        <v>8315</v>
      </c>
      <c r="R2950" t="s">
        <v>8355</v>
      </c>
      <c r="S2950" s="15">
        <f t="shared" si="190"/>
        <v>42097.649224537032</v>
      </c>
      <c r="T2950" s="15">
        <f t="shared" si="191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88"/>
        <v>12.5</v>
      </c>
      <c r="Q2951" s="11" t="s">
        <v>8315</v>
      </c>
      <c r="R2951" t="s">
        <v>8355</v>
      </c>
      <c r="S2951" s="15">
        <f t="shared" si="190"/>
        <v>42297.823113425926</v>
      </c>
      <c r="T2951" s="15">
        <f t="shared" si="191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88"/>
        <v>0</v>
      </c>
      <c r="Q2952" s="11" t="s">
        <v>8315</v>
      </c>
      <c r="R2952" t="s">
        <v>8355</v>
      </c>
      <c r="S2952" s="15">
        <f t="shared" si="190"/>
        <v>42362.36518518519</v>
      </c>
      <c r="T2952" s="15">
        <f t="shared" si="191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88"/>
        <v>18.899999999999999</v>
      </c>
      <c r="Q2953" s="11" t="s">
        <v>8315</v>
      </c>
      <c r="R2953" t="s">
        <v>8355</v>
      </c>
      <c r="S2953" s="15">
        <f t="shared" si="190"/>
        <v>41872.802928240737</v>
      </c>
      <c r="T2953" s="15">
        <f t="shared" si="191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88"/>
        <v>200.63</v>
      </c>
      <c r="Q2954" s="11" t="s">
        <v>8315</v>
      </c>
      <c r="R2954" t="s">
        <v>8355</v>
      </c>
      <c r="S2954" s="15">
        <f t="shared" si="190"/>
        <v>42628.690266203703</v>
      </c>
      <c r="T2954" s="15">
        <f t="shared" si="191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88"/>
        <v>201.67</v>
      </c>
      <c r="Q2955" s="11" t="s">
        <v>8315</v>
      </c>
      <c r="R2955" t="s">
        <v>8355</v>
      </c>
      <c r="S2955" s="15">
        <f t="shared" si="190"/>
        <v>42255.791909722218</v>
      </c>
      <c r="T2955" s="15">
        <f t="shared" si="191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88"/>
        <v>0</v>
      </c>
      <c r="Q2956" s="11" t="s">
        <v>8315</v>
      </c>
      <c r="R2956" t="s">
        <v>8355</v>
      </c>
      <c r="S2956" s="15">
        <f t="shared" si="190"/>
        <v>42790.583368055552</v>
      </c>
      <c r="T2956" s="15">
        <f t="shared" si="191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88"/>
        <v>65</v>
      </c>
      <c r="Q2957" s="11" t="s">
        <v>8315</v>
      </c>
      <c r="R2957" t="s">
        <v>8355</v>
      </c>
      <c r="S2957" s="15">
        <f t="shared" si="190"/>
        <v>42141.741307870368</v>
      </c>
      <c r="T2957" s="15">
        <f t="shared" si="191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88"/>
        <v>66.099999999999994</v>
      </c>
      <c r="Q2958" s="11" t="s">
        <v>8315</v>
      </c>
      <c r="R2958" t="s">
        <v>8355</v>
      </c>
      <c r="S2958" s="15">
        <f t="shared" si="190"/>
        <v>42464.958912037036</v>
      </c>
      <c r="T2958" s="15">
        <f t="shared" si="191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88"/>
        <v>93.33</v>
      </c>
      <c r="Q2959" s="11" t="s">
        <v>8315</v>
      </c>
      <c r="R2959" t="s">
        <v>8355</v>
      </c>
      <c r="S2959" s="15">
        <f t="shared" si="190"/>
        <v>42031.011249999996</v>
      </c>
      <c r="T2959" s="15">
        <f t="shared" si="191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88"/>
        <v>0</v>
      </c>
      <c r="Q2960" s="11" t="s">
        <v>8315</v>
      </c>
      <c r="R2960" t="s">
        <v>8355</v>
      </c>
      <c r="S2960" s="15">
        <f t="shared" si="190"/>
        <v>42438.779131944444</v>
      </c>
      <c r="T2960" s="15">
        <f t="shared" si="191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88"/>
        <v>0</v>
      </c>
      <c r="Q2961" s="11" t="s">
        <v>8315</v>
      </c>
      <c r="R2961" t="s">
        <v>8355</v>
      </c>
      <c r="S2961" s="15">
        <f t="shared" si="190"/>
        <v>42498.008391203708</v>
      </c>
      <c r="T2961" s="15">
        <f t="shared" si="191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88"/>
        <v>0</v>
      </c>
      <c r="Q2962" s="11" t="s">
        <v>8315</v>
      </c>
      <c r="R2962" t="s">
        <v>8355</v>
      </c>
      <c r="S2962" s="15">
        <f t="shared" si="190"/>
        <v>41863.757210648146</v>
      </c>
      <c r="T2962" s="15">
        <f t="shared" si="191"/>
        <v>41893.757210648146</v>
      </c>
    </row>
    <row r="2963" spans="1:20" ht="60" hidden="1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88"/>
        <v>50.75</v>
      </c>
      <c r="Q2963" s="11" t="s">
        <v>8315</v>
      </c>
      <c r="R2963" t="s">
        <v>8316</v>
      </c>
      <c r="S2963" s="15">
        <f t="shared" si="190"/>
        <v>42061.212488425925</v>
      </c>
      <c r="T2963" s="15">
        <f t="shared" si="191"/>
        <v>42089.166666666672</v>
      </c>
    </row>
    <row r="2964" spans="1:20" ht="60" hidden="1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88"/>
        <v>60.9</v>
      </c>
      <c r="Q2964" s="11" t="s">
        <v>8315</v>
      </c>
      <c r="R2964" t="s">
        <v>8316</v>
      </c>
      <c r="S2964" s="15">
        <f t="shared" si="190"/>
        <v>42036.24428240741</v>
      </c>
      <c r="T2964" s="15">
        <f t="shared" si="191"/>
        <v>42064.290972222225</v>
      </c>
    </row>
    <row r="2965" spans="1:20" ht="60" hidden="1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88"/>
        <v>109.03</v>
      </c>
      <c r="Q2965" s="11" t="s">
        <v>8315</v>
      </c>
      <c r="R2965" t="s">
        <v>8316</v>
      </c>
      <c r="S2965" s="15">
        <f t="shared" si="190"/>
        <v>42157.470185185186</v>
      </c>
      <c r="T2965" s="15">
        <f t="shared" si="191"/>
        <v>42187.470185185186</v>
      </c>
    </row>
    <row r="2966" spans="1:20" ht="60" hidden="1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88"/>
        <v>25.69</v>
      </c>
      <c r="Q2966" s="11" t="s">
        <v>8315</v>
      </c>
      <c r="R2966" t="s">
        <v>8316</v>
      </c>
      <c r="S2966" s="15">
        <f t="shared" si="190"/>
        <v>41827.909942129627</v>
      </c>
      <c r="T2966" s="15">
        <f t="shared" si="191"/>
        <v>41857.897222222222</v>
      </c>
    </row>
    <row r="2967" spans="1:20" ht="60" hidden="1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88"/>
        <v>41.92</v>
      </c>
      <c r="Q2967" s="11" t="s">
        <v>8315</v>
      </c>
      <c r="R2967" t="s">
        <v>8316</v>
      </c>
      <c r="S2967" s="15">
        <f t="shared" si="190"/>
        <v>42162.729548611111</v>
      </c>
      <c r="T2967" s="15">
        <f t="shared" si="191"/>
        <v>42192.729548611111</v>
      </c>
    </row>
    <row r="2968" spans="1:20" ht="60" hidden="1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88"/>
        <v>88.77</v>
      </c>
      <c r="Q2968" s="11" t="s">
        <v>8315</v>
      </c>
      <c r="R2968" t="s">
        <v>8316</v>
      </c>
      <c r="S2968" s="15">
        <f t="shared" si="190"/>
        <v>42233.738564814819</v>
      </c>
      <c r="T2968" s="15">
        <f t="shared" si="191"/>
        <v>42263.738564814819</v>
      </c>
    </row>
    <row r="2969" spans="1:20" ht="45" hidden="1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88"/>
        <v>80.23</v>
      </c>
      <c r="Q2969" s="11" t="s">
        <v>8315</v>
      </c>
      <c r="R2969" t="s">
        <v>8316</v>
      </c>
      <c r="S2969" s="15">
        <f t="shared" si="190"/>
        <v>42042.197824074072</v>
      </c>
      <c r="T2969" s="15">
        <f t="shared" si="191"/>
        <v>42072.156157407408</v>
      </c>
    </row>
    <row r="2970" spans="1:20" ht="30" hidden="1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88"/>
        <v>78.94</v>
      </c>
      <c r="Q2970" s="11" t="s">
        <v>8315</v>
      </c>
      <c r="R2970" t="s">
        <v>8316</v>
      </c>
      <c r="S2970" s="15">
        <f t="shared" si="190"/>
        <v>42585.523842592593</v>
      </c>
      <c r="T2970" s="15">
        <f t="shared" si="191"/>
        <v>42599.165972222225</v>
      </c>
    </row>
    <row r="2971" spans="1:20" ht="60" hidden="1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88"/>
        <v>95.59</v>
      </c>
      <c r="Q2971" s="11" t="s">
        <v>8315</v>
      </c>
      <c r="R2971" t="s">
        <v>8316</v>
      </c>
      <c r="S2971" s="15">
        <f t="shared" si="190"/>
        <v>42097.786493055552</v>
      </c>
      <c r="T2971" s="15">
        <f t="shared" si="191"/>
        <v>42127.952083333337</v>
      </c>
    </row>
    <row r="2972" spans="1:20" ht="45" hidden="1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88"/>
        <v>69.89</v>
      </c>
      <c r="Q2972" s="11" t="s">
        <v>8315</v>
      </c>
      <c r="R2972" t="s">
        <v>8316</v>
      </c>
      <c r="S2972" s="15">
        <f t="shared" si="190"/>
        <v>41808.669571759259</v>
      </c>
      <c r="T2972" s="15">
        <f t="shared" si="191"/>
        <v>41838.669571759259</v>
      </c>
    </row>
    <row r="2973" spans="1:20" ht="60" hidden="1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88"/>
        <v>74.53</v>
      </c>
      <c r="Q2973" s="11" t="s">
        <v>8315</v>
      </c>
      <c r="R2973" t="s">
        <v>8316</v>
      </c>
      <c r="S2973" s="15">
        <f t="shared" si="190"/>
        <v>41852.658310185187</v>
      </c>
      <c r="T2973" s="15">
        <f t="shared" si="191"/>
        <v>41882.658310185187</v>
      </c>
    </row>
    <row r="2974" spans="1:20" ht="30" hidden="1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88"/>
        <v>123.94</v>
      </c>
      <c r="Q2974" s="11" t="s">
        <v>8315</v>
      </c>
      <c r="R2974" t="s">
        <v>8316</v>
      </c>
      <c r="S2974" s="15">
        <f t="shared" si="190"/>
        <v>42694.110185185185</v>
      </c>
      <c r="T2974" s="15">
        <f t="shared" si="191"/>
        <v>42709.041666666672</v>
      </c>
    </row>
    <row r="2975" spans="1:20" ht="60" hidden="1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ref="P2975:P3038" si="192">IFERROR(ROUND(E2975/L2975,2), 0)</f>
        <v>264.85000000000002</v>
      </c>
      <c r="Q2975" s="11" t="s">
        <v>8315</v>
      </c>
      <c r="R2975" t="s">
        <v>8316</v>
      </c>
      <c r="S2975" s="15">
        <f t="shared" si="190"/>
        <v>42341.818379629629</v>
      </c>
      <c r="T2975" s="15">
        <f t="shared" si="191"/>
        <v>42370.166666666672</v>
      </c>
    </row>
    <row r="2976" spans="1:20" ht="60" hidden="1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2"/>
        <v>58.62</v>
      </c>
      <c r="Q2976" s="11" t="s">
        <v>8315</v>
      </c>
      <c r="R2976" t="s">
        <v>8316</v>
      </c>
      <c r="S2976" s="15">
        <f t="shared" si="190"/>
        <v>41880.061006944445</v>
      </c>
      <c r="T2976" s="15">
        <f t="shared" si="191"/>
        <v>41908.065972222219</v>
      </c>
    </row>
    <row r="2977" spans="1:20" ht="60" hidden="1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2"/>
        <v>70.88</v>
      </c>
      <c r="Q2977" s="11" t="s">
        <v>8315</v>
      </c>
      <c r="R2977" t="s">
        <v>8316</v>
      </c>
      <c r="S2977" s="15">
        <f t="shared" si="190"/>
        <v>41941.683865740742</v>
      </c>
      <c r="T2977" s="15">
        <f t="shared" si="191"/>
        <v>41970.125</v>
      </c>
    </row>
    <row r="2978" spans="1:20" ht="45" hidden="1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2"/>
        <v>8.57</v>
      </c>
      <c r="Q2978" s="11" t="s">
        <v>8315</v>
      </c>
      <c r="R2978" t="s">
        <v>8316</v>
      </c>
      <c r="S2978" s="15">
        <f t="shared" si="190"/>
        <v>42425.730671296296</v>
      </c>
      <c r="T2978" s="15">
        <f t="shared" si="191"/>
        <v>42442.5</v>
      </c>
    </row>
    <row r="2979" spans="1:20" ht="60" hidden="1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2"/>
        <v>113.57</v>
      </c>
      <c r="Q2979" s="11" t="s">
        <v>8315</v>
      </c>
      <c r="R2979" t="s">
        <v>8316</v>
      </c>
      <c r="S2979" s="15">
        <f t="shared" si="190"/>
        <v>42026.88118055556</v>
      </c>
      <c r="T2979" s="15">
        <f t="shared" si="191"/>
        <v>42086.093055555553</v>
      </c>
    </row>
    <row r="2980" spans="1:20" ht="60" hidden="1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2"/>
        <v>60.69</v>
      </c>
      <c r="Q2980" s="11" t="s">
        <v>8315</v>
      </c>
      <c r="R2980" t="s">
        <v>8316</v>
      </c>
      <c r="S2980" s="15">
        <f t="shared" si="190"/>
        <v>41922.640590277777</v>
      </c>
      <c r="T2980" s="15">
        <f t="shared" si="191"/>
        <v>41932.249305555553</v>
      </c>
    </row>
    <row r="2981" spans="1:20" ht="60" hidden="1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2"/>
        <v>110.22</v>
      </c>
      <c r="Q2981" s="11" t="s">
        <v>8315</v>
      </c>
      <c r="R2981" t="s">
        <v>8316</v>
      </c>
      <c r="S2981" s="15">
        <f t="shared" si="190"/>
        <v>41993.824340277773</v>
      </c>
      <c r="T2981" s="15">
        <f t="shared" si="191"/>
        <v>42010.25</v>
      </c>
    </row>
    <row r="2982" spans="1:20" ht="45" hidden="1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2"/>
        <v>136.46</v>
      </c>
      <c r="Q2982" s="11" t="s">
        <v>8315</v>
      </c>
      <c r="R2982" t="s">
        <v>8316</v>
      </c>
      <c r="S2982" s="15">
        <f t="shared" si="190"/>
        <v>42219.915856481486</v>
      </c>
      <c r="T2982" s="15">
        <f t="shared" si="191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2"/>
        <v>53.16</v>
      </c>
      <c r="Q2983" s="11" t="s">
        <v>8315</v>
      </c>
      <c r="R2983" t="s">
        <v>8355</v>
      </c>
      <c r="S2983" s="15">
        <f t="shared" si="190"/>
        <v>42225.559675925921</v>
      </c>
      <c r="T2983" s="15">
        <f t="shared" si="191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2"/>
        <v>86.49</v>
      </c>
      <c r="Q2984" s="11" t="s">
        <v>8315</v>
      </c>
      <c r="R2984" t="s">
        <v>8355</v>
      </c>
      <c r="S2984" s="15">
        <f t="shared" si="190"/>
        <v>42381.686840277776</v>
      </c>
      <c r="T2984" s="15">
        <f t="shared" si="191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2"/>
        <v>155.24</v>
      </c>
      <c r="Q2985" s="11" t="s">
        <v>8315</v>
      </c>
      <c r="R2985" t="s">
        <v>8355</v>
      </c>
      <c r="S2985" s="15">
        <f t="shared" si="190"/>
        <v>41894.632361111115</v>
      </c>
      <c r="T2985" s="15">
        <f t="shared" si="191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2"/>
        <v>115.08</v>
      </c>
      <c r="Q2986" s="11" t="s">
        <v>8315</v>
      </c>
      <c r="R2986" t="s">
        <v>8355</v>
      </c>
      <c r="S2986" s="15">
        <f t="shared" si="190"/>
        <v>42576.278715277775</v>
      </c>
      <c r="T2986" s="15">
        <f t="shared" si="191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2"/>
        <v>109.59</v>
      </c>
      <c r="Q2987" s="11" t="s">
        <v>8315</v>
      </c>
      <c r="R2987" t="s">
        <v>8355</v>
      </c>
      <c r="S2987" s="15">
        <f t="shared" si="190"/>
        <v>42654.973703703698</v>
      </c>
      <c r="T2987" s="15">
        <f t="shared" si="191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2"/>
        <v>45.21</v>
      </c>
      <c r="Q2988" s="11" t="s">
        <v>8315</v>
      </c>
      <c r="R2988" t="s">
        <v>8355</v>
      </c>
      <c r="S2988" s="15">
        <f t="shared" si="190"/>
        <v>42431.500069444446</v>
      </c>
      <c r="T2988" s="15">
        <f t="shared" si="191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2"/>
        <v>104.15</v>
      </c>
      <c r="Q2989" s="11" t="s">
        <v>8315</v>
      </c>
      <c r="R2989" t="s">
        <v>8355</v>
      </c>
      <c r="S2989" s="15">
        <f t="shared" si="190"/>
        <v>42627.307303240741</v>
      </c>
      <c r="T2989" s="15">
        <f t="shared" si="191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2"/>
        <v>35.71</v>
      </c>
      <c r="Q2990" s="11" t="s">
        <v>8315</v>
      </c>
      <c r="R2990" t="s">
        <v>8355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2"/>
        <v>97</v>
      </c>
      <c r="Q2991" s="11" t="s">
        <v>8315</v>
      </c>
      <c r="R2991" t="s">
        <v>8355</v>
      </c>
      <c r="S2991" s="15">
        <f t="shared" si="190"/>
        <v>42337.02039351852</v>
      </c>
      <c r="T2991" s="15">
        <f t="shared" si="191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2"/>
        <v>370.37</v>
      </c>
      <c r="Q2992" s="11" t="s">
        <v>8315</v>
      </c>
      <c r="R2992" t="s">
        <v>8355</v>
      </c>
      <c r="S2992" s="15">
        <f t="shared" si="190"/>
        <v>42341.57430555555</v>
      </c>
      <c r="T2992" s="15">
        <f t="shared" si="191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2"/>
        <v>94.41</v>
      </c>
      <c r="Q2993" s="11" t="s">
        <v>8315</v>
      </c>
      <c r="R2993" t="s">
        <v>8355</v>
      </c>
      <c r="S2993" s="15">
        <f t="shared" si="190"/>
        <v>42740.837152777778</v>
      </c>
      <c r="T2993" s="15">
        <f t="shared" si="191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2"/>
        <v>48.98</v>
      </c>
      <c r="Q2994" s="11" t="s">
        <v>8315</v>
      </c>
      <c r="R2994" t="s">
        <v>8355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2"/>
        <v>45.59</v>
      </c>
      <c r="Q2995" s="11" t="s">
        <v>8315</v>
      </c>
      <c r="R2995" t="s">
        <v>8355</v>
      </c>
      <c r="S2995" s="15">
        <f t="shared" si="190"/>
        <v>42390.838738425926</v>
      </c>
      <c r="T2995" s="15">
        <f t="shared" si="191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2"/>
        <v>23.28</v>
      </c>
      <c r="Q2996" s="11" t="s">
        <v>8315</v>
      </c>
      <c r="R2996" t="s">
        <v>8355</v>
      </c>
      <c r="S2996" s="15">
        <f t="shared" si="190"/>
        <v>41885.478842592594</v>
      </c>
      <c r="T2996" s="15">
        <f t="shared" si="191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2"/>
        <v>63.23</v>
      </c>
      <c r="Q2997" s="11" t="s">
        <v>8315</v>
      </c>
      <c r="R2997" t="s">
        <v>8355</v>
      </c>
      <c r="S2997" s="15">
        <f t="shared" si="190"/>
        <v>42724.665173611109</v>
      </c>
      <c r="T2997" s="15">
        <f t="shared" si="191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2"/>
        <v>153.52000000000001</v>
      </c>
      <c r="Q2998" s="11" t="s">
        <v>8315</v>
      </c>
      <c r="R2998" t="s">
        <v>8355</v>
      </c>
      <c r="S2998" s="15">
        <f t="shared" si="190"/>
        <v>42090.912500000006</v>
      </c>
      <c r="T2998" s="15">
        <f t="shared" si="191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2"/>
        <v>90.2</v>
      </c>
      <c r="Q2999" s="11" t="s">
        <v>8315</v>
      </c>
      <c r="R2999" t="s">
        <v>8355</v>
      </c>
      <c r="S2999" s="15">
        <f t="shared" si="190"/>
        <v>42775.733715277776</v>
      </c>
      <c r="T2999" s="15">
        <f t="shared" si="191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2"/>
        <v>118.97</v>
      </c>
      <c r="Q3000" s="11" t="s">
        <v>8315</v>
      </c>
      <c r="R3000" t="s">
        <v>8355</v>
      </c>
      <c r="S3000" s="15">
        <f t="shared" si="190"/>
        <v>41778.193622685183</v>
      </c>
      <c r="T3000" s="15">
        <f t="shared" si="191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2"/>
        <v>80.25</v>
      </c>
      <c r="Q3001" s="11" t="s">
        <v>8315</v>
      </c>
      <c r="R3001" t="s">
        <v>8355</v>
      </c>
      <c r="S3001" s="15">
        <f t="shared" si="190"/>
        <v>42780.740277777775</v>
      </c>
      <c r="T3001" s="15">
        <f t="shared" si="191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2"/>
        <v>62.5</v>
      </c>
      <c r="Q3002" s="11" t="s">
        <v>8315</v>
      </c>
      <c r="R3002" t="s">
        <v>8355</v>
      </c>
      <c r="S3002" s="15">
        <f t="shared" si="190"/>
        <v>42752.827199074076</v>
      </c>
      <c r="T3002" s="15">
        <f t="shared" si="191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2"/>
        <v>131.38</v>
      </c>
      <c r="Q3003" s="11" t="s">
        <v>8315</v>
      </c>
      <c r="R3003" t="s">
        <v>8355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2"/>
        <v>73.03</v>
      </c>
      <c r="Q3004" s="11" t="s">
        <v>8315</v>
      </c>
      <c r="R3004" t="s">
        <v>8355</v>
      </c>
      <c r="S3004" s="15">
        <f t="shared" si="190"/>
        <v>41239.83625</v>
      </c>
      <c r="T3004" s="15">
        <f t="shared" si="191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2"/>
        <v>178.53</v>
      </c>
      <c r="Q3005" s="11" t="s">
        <v>8315</v>
      </c>
      <c r="R3005" t="s">
        <v>8355</v>
      </c>
      <c r="S3005" s="15">
        <f t="shared" si="190"/>
        <v>42398.849259259259</v>
      </c>
      <c r="T3005" s="15">
        <f t="shared" si="191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2"/>
        <v>162.91</v>
      </c>
      <c r="Q3006" s="11" t="s">
        <v>8315</v>
      </c>
      <c r="R3006" t="s">
        <v>8355</v>
      </c>
      <c r="S3006" s="15">
        <f t="shared" si="190"/>
        <v>41928.881064814814</v>
      </c>
      <c r="T3006" s="15">
        <f t="shared" si="191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2"/>
        <v>108.24</v>
      </c>
      <c r="Q3007" s="11" t="s">
        <v>8315</v>
      </c>
      <c r="R3007" t="s">
        <v>8355</v>
      </c>
      <c r="S3007" s="15">
        <f t="shared" si="190"/>
        <v>41888.674826388888</v>
      </c>
      <c r="T3007" s="15">
        <f t="shared" si="191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2"/>
        <v>88.87</v>
      </c>
      <c r="Q3008" s="11" t="s">
        <v>8315</v>
      </c>
      <c r="R3008" t="s">
        <v>8355</v>
      </c>
      <c r="S3008" s="15">
        <f t="shared" si="190"/>
        <v>41957.756840277783</v>
      </c>
      <c r="T3008" s="15">
        <f t="shared" si="191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2"/>
        <v>54</v>
      </c>
      <c r="Q3009" s="11" t="s">
        <v>8315</v>
      </c>
      <c r="R3009" t="s">
        <v>8355</v>
      </c>
      <c r="S3009" s="15">
        <f t="shared" si="190"/>
        <v>42098.216238425928</v>
      </c>
      <c r="T3009" s="15">
        <f t="shared" si="191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3">ROUND(E3010/D3010*100,0)</f>
        <v>101</v>
      </c>
      <c r="P3010">
        <f t="shared" si="192"/>
        <v>116.73</v>
      </c>
      <c r="Q3010" s="11" t="s">
        <v>8315</v>
      </c>
      <c r="R3010" t="s">
        <v>8355</v>
      </c>
      <c r="S3010" s="15">
        <f t="shared" si="190"/>
        <v>42360.212025462963</v>
      </c>
      <c r="T3010" s="15">
        <f t="shared" si="191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3"/>
        <v>120</v>
      </c>
      <c r="P3011">
        <f t="shared" si="192"/>
        <v>233.9</v>
      </c>
      <c r="Q3011" s="11" t="s">
        <v>8315</v>
      </c>
      <c r="R3011" t="s">
        <v>8355</v>
      </c>
      <c r="S3011" s="15">
        <f t="shared" ref="S3011:S3074" si="194">(((J3011/60)/60)/24)+DATE(1970,1,1)</f>
        <v>41939.569907407407</v>
      </c>
      <c r="T3011" s="15">
        <f t="shared" ref="T3011:T3074" si="195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3"/>
        <v>158</v>
      </c>
      <c r="P3012">
        <f t="shared" si="192"/>
        <v>158</v>
      </c>
      <c r="Q3012" s="11" t="s">
        <v>8315</v>
      </c>
      <c r="R3012" t="s">
        <v>8355</v>
      </c>
      <c r="S3012" s="15">
        <f t="shared" si="194"/>
        <v>41996.832395833335</v>
      </c>
      <c r="T3012" s="15">
        <f t="shared" si="195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3"/>
        <v>124</v>
      </c>
      <c r="P3013">
        <f t="shared" si="192"/>
        <v>14.84</v>
      </c>
      <c r="Q3013" s="11" t="s">
        <v>8315</v>
      </c>
      <c r="R3013" t="s">
        <v>8355</v>
      </c>
      <c r="S3013" s="15">
        <f t="shared" si="194"/>
        <v>42334.468935185185</v>
      </c>
      <c r="T3013" s="15">
        <f t="shared" si="195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3"/>
        <v>117</v>
      </c>
      <c r="P3014">
        <f t="shared" si="192"/>
        <v>85.18</v>
      </c>
      <c r="Q3014" s="11" t="s">
        <v>8315</v>
      </c>
      <c r="R3014" t="s">
        <v>8355</v>
      </c>
      <c r="S3014" s="15">
        <f t="shared" si="194"/>
        <v>42024.702893518523</v>
      </c>
      <c r="T3014" s="15">
        <f t="shared" si="195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3"/>
        <v>157</v>
      </c>
      <c r="P3015">
        <f t="shared" si="192"/>
        <v>146.69</v>
      </c>
      <c r="Q3015" s="11" t="s">
        <v>8315</v>
      </c>
      <c r="R3015" t="s">
        <v>8355</v>
      </c>
      <c r="S3015" s="15">
        <f t="shared" si="194"/>
        <v>42146.836215277777</v>
      </c>
      <c r="T3015" s="15">
        <f t="shared" si="195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3"/>
        <v>113</v>
      </c>
      <c r="P3016">
        <f t="shared" si="192"/>
        <v>50.76</v>
      </c>
      <c r="Q3016" s="11" t="s">
        <v>8315</v>
      </c>
      <c r="R3016" t="s">
        <v>8355</v>
      </c>
      <c r="S3016" s="15">
        <f t="shared" si="194"/>
        <v>41920.123611111114</v>
      </c>
      <c r="T3016" s="15">
        <f t="shared" si="195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3"/>
        <v>103</v>
      </c>
      <c r="P3017">
        <f t="shared" si="192"/>
        <v>87.7</v>
      </c>
      <c r="Q3017" s="11" t="s">
        <v>8315</v>
      </c>
      <c r="R3017" t="s">
        <v>8355</v>
      </c>
      <c r="S3017" s="15">
        <f t="shared" si="194"/>
        <v>41785.72729166667</v>
      </c>
      <c r="T3017" s="15">
        <f t="shared" si="195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3"/>
        <v>103</v>
      </c>
      <c r="P3018">
        <f t="shared" si="192"/>
        <v>242.28</v>
      </c>
      <c r="Q3018" s="11" t="s">
        <v>8315</v>
      </c>
      <c r="R3018" t="s">
        <v>8355</v>
      </c>
      <c r="S3018" s="15">
        <f t="shared" si="194"/>
        <v>41778.548055555555</v>
      </c>
      <c r="T3018" s="15">
        <f t="shared" si="195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3"/>
        <v>106</v>
      </c>
      <c r="P3019">
        <f t="shared" si="192"/>
        <v>146.44999999999999</v>
      </c>
      <c r="Q3019" s="11" t="s">
        <v>8315</v>
      </c>
      <c r="R3019" t="s">
        <v>8355</v>
      </c>
      <c r="S3019" s="15">
        <f t="shared" si="194"/>
        <v>41841.850034722222</v>
      </c>
      <c r="T3019" s="15">
        <f t="shared" si="195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3"/>
        <v>101</v>
      </c>
      <c r="P3020">
        <f t="shared" si="192"/>
        <v>103.17</v>
      </c>
      <c r="Q3020" s="11" t="s">
        <v>8315</v>
      </c>
      <c r="R3020" t="s">
        <v>8355</v>
      </c>
      <c r="S3020" s="15">
        <f t="shared" si="194"/>
        <v>42163.29833333334</v>
      </c>
      <c r="T3020" s="15">
        <f t="shared" si="195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3"/>
        <v>121</v>
      </c>
      <c r="P3021">
        <f t="shared" si="192"/>
        <v>80.459999999999994</v>
      </c>
      <c r="Q3021" s="11" t="s">
        <v>8315</v>
      </c>
      <c r="R3021" t="s">
        <v>8355</v>
      </c>
      <c r="S3021" s="15">
        <f t="shared" si="194"/>
        <v>41758.833564814813</v>
      </c>
      <c r="T3021" s="15">
        <f t="shared" si="195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3"/>
        <v>101</v>
      </c>
      <c r="P3022">
        <f t="shared" si="192"/>
        <v>234.67</v>
      </c>
      <c r="Q3022" s="11" t="s">
        <v>8315</v>
      </c>
      <c r="R3022" t="s">
        <v>8355</v>
      </c>
      <c r="S3022" s="15">
        <f t="shared" si="194"/>
        <v>42170.846446759257</v>
      </c>
      <c r="T3022" s="15">
        <f t="shared" si="195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3"/>
        <v>116</v>
      </c>
      <c r="P3023">
        <f t="shared" si="192"/>
        <v>50.69</v>
      </c>
      <c r="Q3023" s="11" t="s">
        <v>8315</v>
      </c>
      <c r="R3023" t="s">
        <v>8355</v>
      </c>
      <c r="S3023" s="15">
        <f t="shared" si="194"/>
        <v>42660.618854166663</v>
      </c>
      <c r="T3023" s="15">
        <f t="shared" si="195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3"/>
        <v>101</v>
      </c>
      <c r="P3024">
        <f t="shared" si="192"/>
        <v>162.71</v>
      </c>
      <c r="Q3024" s="11" t="s">
        <v>8315</v>
      </c>
      <c r="R3024" t="s">
        <v>8355</v>
      </c>
      <c r="S3024" s="15">
        <f t="shared" si="194"/>
        <v>42564.95380787037</v>
      </c>
      <c r="T3024" s="15">
        <f t="shared" si="195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3"/>
        <v>103</v>
      </c>
      <c r="P3025">
        <f t="shared" si="192"/>
        <v>120.17</v>
      </c>
      <c r="Q3025" s="11" t="s">
        <v>8315</v>
      </c>
      <c r="R3025" t="s">
        <v>8355</v>
      </c>
      <c r="S3025" s="15">
        <f t="shared" si="194"/>
        <v>42121.675763888896</v>
      </c>
      <c r="T3025" s="15">
        <f t="shared" si="195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3"/>
        <v>246</v>
      </c>
      <c r="P3026">
        <f t="shared" si="192"/>
        <v>67.7</v>
      </c>
      <c r="Q3026" s="11" t="s">
        <v>8315</v>
      </c>
      <c r="R3026" t="s">
        <v>8355</v>
      </c>
      <c r="S3026" s="15">
        <f t="shared" si="194"/>
        <v>41158.993923611109</v>
      </c>
      <c r="T3026" s="15">
        <f t="shared" si="195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3"/>
        <v>302</v>
      </c>
      <c r="P3027">
        <f t="shared" si="192"/>
        <v>52.1</v>
      </c>
      <c r="Q3027" s="11" t="s">
        <v>8315</v>
      </c>
      <c r="R3027" t="s">
        <v>8355</v>
      </c>
      <c r="S3027" s="15">
        <f t="shared" si="194"/>
        <v>41761.509409722225</v>
      </c>
      <c r="T3027" s="15">
        <f t="shared" si="195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3"/>
        <v>143</v>
      </c>
      <c r="P3028">
        <f t="shared" si="192"/>
        <v>51.6</v>
      </c>
      <c r="Q3028" s="11" t="s">
        <v>8315</v>
      </c>
      <c r="R3028" t="s">
        <v>8355</v>
      </c>
      <c r="S3028" s="15">
        <f t="shared" si="194"/>
        <v>42783.459398148145</v>
      </c>
      <c r="T3028" s="15">
        <f t="shared" si="195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3"/>
        <v>131</v>
      </c>
      <c r="P3029">
        <f t="shared" si="192"/>
        <v>164.3</v>
      </c>
      <c r="Q3029" s="11" t="s">
        <v>8315</v>
      </c>
      <c r="R3029" t="s">
        <v>8355</v>
      </c>
      <c r="S3029" s="15">
        <f t="shared" si="194"/>
        <v>42053.704293981486</v>
      </c>
      <c r="T3029" s="15">
        <f t="shared" si="195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3"/>
        <v>168</v>
      </c>
      <c r="P3030">
        <f t="shared" si="192"/>
        <v>84.86</v>
      </c>
      <c r="Q3030" s="11" t="s">
        <v>8315</v>
      </c>
      <c r="R3030" t="s">
        <v>8355</v>
      </c>
      <c r="S3030" s="15">
        <f t="shared" si="194"/>
        <v>42567.264178240745</v>
      </c>
      <c r="T3030" s="15">
        <f t="shared" si="195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3"/>
        <v>110</v>
      </c>
      <c r="P3031">
        <f t="shared" si="192"/>
        <v>94.55</v>
      </c>
      <c r="Q3031" s="11" t="s">
        <v>8315</v>
      </c>
      <c r="R3031" t="s">
        <v>8355</v>
      </c>
      <c r="S3031" s="15">
        <f t="shared" si="194"/>
        <v>41932.708877314813</v>
      </c>
      <c r="T3031" s="15">
        <f t="shared" si="195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3"/>
        <v>107</v>
      </c>
      <c r="P3032">
        <f t="shared" si="192"/>
        <v>45.54</v>
      </c>
      <c r="Q3032" s="11" t="s">
        <v>8315</v>
      </c>
      <c r="R3032" t="s">
        <v>8355</v>
      </c>
      <c r="S3032" s="15">
        <f t="shared" si="194"/>
        <v>42233.747349537036</v>
      </c>
      <c r="T3032" s="15">
        <f t="shared" si="195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3"/>
        <v>100</v>
      </c>
      <c r="P3033">
        <f t="shared" si="192"/>
        <v>51.72</v>
      </c>
      <c r="Q3033" s="11" t="s">
        <v>8315</v>
      </c>
      <c r="R3033" t="s">
        <v>8355</v>
      </c>
      <c r="S3033" s="15">
        <f t="shared" si="194"/>
        <v>42597.882488425923</v>
      </c>
      <c r="T3033" s="15">
        <f t="shared" si="195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3"/>
        <v>127</v>
      </c>
      <c r="P3034">
        <f t="shared" si="192"/>
        <v>50.88</v>
      </c>
      <c r="Q3034" s="11" t="s">
        <v>8315</v>
      </c>
      <c r="R3034" t="s">
        <v>8355</v>
      </c>
      <c r="S3034" s="15">
        <f t="shared" si="194"/>
        <v>42228.044664351852</v>
      </c>
      <c r="T3034" s="15">
        <f t="shared" si="195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3"/>
        <v>147</v>
      </c>
      <c r="P3035">
        <f t="shared" si="192"/>
        <v>191.13</v>
      </c>
      <c r="Q3035" s="11" t="s">
        <v>8315</v>
      </c>
      <c r="R3035" t="s">
        <v>8355</v>
      </c>
      <c r="S3035" s="15">
        <f t="shared" si="194"/>
        <v>42570.110243055555</v>
      </c>
      <c r="T3035" s="15">
        <f t="shared" si="195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3"/>
        <v>113</v>
      </c>
      <c r="P3036">
        <f t="shared" si="192"/>
        <v>89.31</v>
      </c>
      <c r="Q3036" s="11" t="s">
        <v>8315</v>
      </c>
      <c r="R3036" t="s">
        <v>8355</v>
      </c>
      <c r="S3036" s="15">
        <f t="shared" si="194"/>
        <v>42644.535358796296</v>
      </c>
      <c r="T3036" s="15">
        <f t="shared" si="195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3"/>
        <v>109</v>
      </c>
      <c r="P3037">
        <f t="shared" si="192"/>
        <v>88.59</v>
      </c>
      <c r="Q3037" s="11" t="s">
        <v>8315</v>
      </c>
      <c r="R3037" t="s">
        <v>8355</v>
      </c>
      <c r="S3037" s="15">
        <f t="shared" si="194"/>
        <v>41368.560289351852</v>
      </c>
      <c r="T3037" s="15">
        <f t="shared" si="195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3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4"/>
        <v>41466.785231481481</v>
      </c>
      <c r="T3038" s="15">
        <f t="shared" si="195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3"/>
        <v>213</v>
      </c>
      <c r="P3039">
        <f t="shared" ref="P3039:P3102" si="196">IFERROR(ROUND(E3039/L3039,2), 0)</f>
        <v>33.31</v>
      </c>
      <c r="Q3039" s="11" t="s">
        <v>8315</v>
      </c>
      <c r="R3039" t="s">
        <v>8355</v>
      </c>
      <c r="S3039" s="15">
        <f t="shared" si="194"/>
        <v>40378.893206018518</v>
      </c>
      <c r="T3039" s="15">
        <f t="shared" si="195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3"/>
        <v>101</v>
      </c>
      <c r="P3040">
        <f t="shared" si="196"/>
        <v>37.22</v>
      </c>
      <c r="Q3040" s="11" t="s">
        <v>8315</v>
      </c>
      <c r="R3040" t="s">
        <v>8355</v>
      </c>
      <c r="S3040" s="15">
        <f t="shared" si="194"/>
        <v>42373.252280092594</v>
      </c>
      <c r="T3040" s="15">
        <f t="shared" si="195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3"/>
        <v>109</v>
      </c>
      <c r="P3041">
        <f t="shared" si="196"/>
        <v>92.13</v>
      </c>
      <c r="Q3041" s="11" t="s">
        <v>8315</v>
      </c>
      <c r="R3041" t="s">
        <v>8355</v>
      </c>
      <c r="S3041" s="15">
        <f t="shared" si="194"/>
        <v>41610.794421296298</v>
      </c>
      <c r="T3041" s="15">
        <f t="shared" si="195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3"/>
        <v>108</v>
      </c>
      <c r="P3042">
        <f t="shared" si="196"/>
        <v>76.790000000000006</v>
      </c>
      <c r="Q3042" s="11" t="s">
        <v>8315</v>
      </c>
      <c r="R3042" t="s">
        <v>8355</v>
      </c>
      <c r="S3042" s="15">
        <f t="shared" si="194"/>
        <v>42177.791909722218</v>
      </c>
      <c r="T3042" s="15">
        <f t="shared" si="195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3"/>
        <v>110</v>
      </c>
      <c r="P3043">
        <f t="shared" si="196"/>
        <v>96.53</v>
      </c>
      <c r="Q3043" s="11" t="s">
        <v>8315</v>
      </c>
      <c r="R3043" t="s">
        <v>8355</v>
      </c>
      <c r="S3043" s="15">
        <f t="shared" si="194"/>
        <v>42359.868611111116</v>
      </c>
      <c r="T3043" s="15">
        <f t="shared" si="195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3"/>
        <v>128</v>
      </c>
      <c r="P3044">
        <f t="shared" si="196"/>
        <v>51.89</v>
      </c>
      <c r="Q3044" s="11" t="s">
        <v>8315</v>
      </c>
      <c r="R3044" t="s">
        <v>8355</v>
      </c>
      <c r="S3044" s="15">
        <f t="shared" si="194"/>
        <v>42253.688043981485</v>
      </c>
      <c r="T3044" s="15">
        <f t="shared" si="195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3"/>
        <v>110</v>
      </c>
      <c r="P3045">
        <f t="shared" si="196"/>
        <v>128.91</v>
      </c>
      <c r="Q3045" s="11" t="s">
        <v>8315</v>
      </c>
      <c r="R3045" t="s">
        <v>8355</v>
      </c>
      <c r="S3045" s="15">
        <f t="shared" si="194"/>
        <v>42083.070590277777</v>
      </c>
      <c r="T3045" s="15">
        <f t="shared" si="195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3"/>
        <v>109</v>
      </c>
      <c r="P3046">
        <f t="shared" si="196"/>
        <v>84.11</v>
      </c>
      <c r="Q3046" s="11" t="s">
        <v>8315</v>
      </c>
      <c r="R3046" t="s">
        <v>8355</v>
      </c>
      <c r="S3046" s="15">
        <f t="shared" si="194"/>
        <v>42387.7268287037</v>
      </c>
      <c r="T3046" s="15">
        <f t="shared" si="195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3"/>
        <v>133</v>
      </c>
      <c r="P3047">
        <f t="shared" si="196"/>
        <v>82.94</v>
      </c>
      <c r="Q3047" s="11" t="s">
        <v>8315</v>
      </c>
      <c r="R3047" t="s">
        <v>8355</v>
      </c>
      <c r="S3047" s="15">
        <f t="shared" si="194"/>
        <v>41843.155729166669</v>
      </c>
      <c r="T3047" s="15">
        <f t="shared" si="195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3"/>
        <v>191</v>
      </c>
      <c r="P3048">
        <f t="shared" si="196"/>
        <v>259.95</v>
      </c>
      <c r="Q3048" s="11" t="s">
        <v>8315</v>
      </c>
      <c r="R3048" t="s">
        <v>8355</v>
      </c>
      <c r="S3048" s="15">
        <f t="shared" si="194"/>
        <v>41862.803078703706</v>
      </c>
      <c r="T3048" s="15">
        <f t="shared" si="195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3"/>
        <v>149</v>
      </c>
      <c r="P3049">
        <f t="shared" si="196"/>
        <v>37.25</v>
      </c>
      <c r="Q3049" s="11" t="s">
        <v>8315</v>
      </c>
      <c r="R3049" t="s">
        <v>8355</v>
      </c>
      <c r="S3049" s="15">
        <f t="shared" si="194"/>
        <v>42443.989050925928</v>
      </c>
      <c r="T3049" s="15">
        <f t="shared" si="195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3"/>
        <v>166</v>
      </c>
      <c r="P3050">
        <f t="shared" si="196"/>
        <v>177.02</v>
      </c>
      <c r="Q3050" s="11" t="s">
        <v>8315</v>
      </c>
      <c r="R3050" t="s">
        <v>8355</v>
      </c>
      <c r="S3050" s="15">
        <f t="shared" si="194"/>
        <v>41975.901180555549</v>
      </c>
      <c r="T3050" s="15">
        <f t="shared" si="195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3"/>
        <v>107</v>
      </c>
      <c r="P3051">
        <f t="shared" si="196"/>
        <v>74.069999999999993</v>
      </c>
      <c r="Q3051" s="11" t="s">
        <v>8315</v>
      </c>
      <c r="R3051" t="s">
        <v>8355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3"/>
        <v>106</v>
      </c>
      <c r="P3052">
        <f t="shared" si="196"/>
        <v>70.67</v>
      </c>
      <c r="Q3052" s="11" t="s">
        <v>8315</v>
      </c>
      <c r="R3052" t="s">
        <v>8355</v>
      </c>
      <c r="S3052" s="15">
        <f t="shared" si="194"/>
        <v>42465.16851851852</v>
      </c>
      <c r="T3052" s="15">
        <f t="shared" si="195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6"/>
        <v>23.63</v>
      </c>
      <c r="Q3053" s="11" t="s">
        <v>8315</v>
      </c>
      <c r="R3053" t="s">
        <v>8355</v>
      </c>
      <c r="S3053" s="15">
        <f t="shared" si="194"/>
        <v>42744.416030092587</v>
      </c>
      <c r="T3053" s="15">
        <f t="shared" si="195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6"/>
        <v>37.5</v>
      </c>
      <c r="Q3054" s="11" t="s">
        <v>8315</v>
      </c>
      <c r="R3054" t="s">
        <v>8355</v>
      </c>
      <c r="S3054" s="15">
        <f t="shared" si="194"/>
        <v>42122.670069444444</v>
      </c>
      <c r="T3054" s="15">
        <f t="shared" si="195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6"/>
        <v>13.33</v>
      </c>
      <c r="Q3055" s="11" t="s">
        <v>8315</v>
      </c>
      <c r="R3055" t="s">
        <v>8355</v>
      </c>
      <c r="S3055" s="15">
        <f t="shared" si="194"/>
        <v>41862.761724537035</v>
      </c>
      <c r="T3055" s="15">
        <f t="shared" si="195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6"/>
        <v>0</v>
      </c>
      <c r="Q3056" s="11" t="s">
        <v>8315</v>
      </c>
      <c r="R3056" t="s">
        <v>8355</v>
      </c>
      <c r="S3056" s="15">
        <f t="shared" si="194"/>
        <v>42027.832800925928</v>
      </c>
      <c r="T3056" s="15">
        <f t="shared" si="195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6"/>
        <v>1</v>
      </c>
      <c r="Q3057" s="11" t="s">
        <v>8315</v>
      </c>
      <c r="R3057" t="s">
        <v>8355</v>
      </c>
      <c r="S3057" s="15">
        <f t="shared" si="194"/>
        <v>41953.95821759259</v>
      </c>
      <c r="T3057" s="15">
        <f t="shared" si="195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6"/>
        <v>0</v>
      </c>
      <c r="Q3058" s="11" t="s">
        <v>8315</v>
      </c>
      <c r="R3058" t="s">
        <v>8355</v>
      </c>
      <c r="S3058" s="15">
        <f t="shared" si="194"/>
        <v>41851.636388888888</v>
      </c>
      <c r="T3058" s="15">
        <f t="shared" si="195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6"/>
        <v>0</v>
      </c>
      <c r="Q3059" s="11" t="s">
        <v>8315</v>
      </c>
      <c r="R3059" t="s">
        <v>8355</v>
      </c>
      <c r="S3059" s="15">
        <f t="shared" si="194"/>
        <v>42433.650590277779</v>
      </c>
      <c r="T3059" s="15">
        <f t="shared" si="195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6"/>
        <v>1</v>
      </c>
      <c r="Q3060" s="11" t="s">
        <v>8315</v>
      </c>
      <c r="R3060" t="s">
        <v>8355</v>
      </c>
      <c r="S3060" s="15">
        <f t="shared" si="194"/>
        <v>42460.374305555553</v>
      </c>
      <c r="T3060" s="15">
        <f t="shared" si="195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6"/>
        <v>41</v>
      </c>
      <c r="Q3061" s="11" t="s">
        <v>8315</v>
      </c>
      <c r="R3061" t="s">
        <v>8355</v>
      </c>
      <c r="S3061" s="15">
        <f t="shared" si="194"/>
        <v>41829.935717592591</v>
      </c>
      <c r="T3061" s="15">
        <f t="shared" si="195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6"/>
        <v>55.83</v>
      </c>
      <c r="Q3062" s="11" t="s">
        <v>8315</v>
      </c>
      <c r="R3062" t="s">
        <v>8355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6"/>
        <v>0</v>
      </c>
      <c r="Q3063" s="11" t="s">
        <v>8315</v>
      </c>
      <c r="R3063" t="s">
        <v>8355</v>
      </c>
      <c r="S3063" s="15">
        <f t="shared" si="194"/>
        <v>41834.784120370372</v>
      </c>
      <c r="T3063" s="15">
        <f t="shared" si="195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6"/>
        <v>99.76</v>
      </c>
      <c r="Q3064" s="11" t="s">
        <v>8315</v>
      </c>
      <c r="R3064" t="s">
        <v>8355</v>
      </c>
      <c r="S3064" s="15">
        <f t="shared" si="194"/>
        <v>42248.535787037035</v>
      </c>
      <c r="T3064" s="15">
        <f t="shared" si="195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6"/>
        <v>25.52</v>
      </c>
      <c r="Q3065" s="11" t="s">
        <v>8315</v>
      </c>
      <c r="R3065" t="s">
        <v>8355</v>
      </c>
      <c r="S3065" s="15">
        <f t="shared" si="194"/>
        <v>42630.922893518517</v>
      </c>
      <c r="T3065" s="15">
        <f t="shared" si="195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6"/>
        <v>117.65</v>
      </c>
      <c r="Q3066" s="11" t="s">
        <v>8315</v>
      </c>
      <c r="R3066" t="s">
        <v>8355</v>
      </c>
      <c r="S3066" s="15">
        <f t="shared" si="194"/>
        <v>42299.130162037036</v>
      </c>
      <c r="T3066" s="15">
        <f t="shared" si="195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6"/>
        <v>5</v>
      </c>
      <c r="Q3067" s="11" t="s">
        <v>8315</v>
      </c>
      <c r="R3067" t="s">
        <v>8355</v>
      </c>
      <c r="S3067" s="15">
        <f t="shared" si="194"/>
        <v>41825.055231481485</v>
      </c>
      <c r="T3067" s="15">
        <f t="shared" si="195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6"/>
        <v>2796.67</v>
      </c>
      <c r="Q3068" s="11" t="s">
        <v>8315</v>
      </c>
      <c r="R3068" t="s">
        <v>8355</v>
      </c>
      <c r="S3068" s="15">
        <f t="shared" si="194"/>
        <v>42531.228437500002</v>
      </c>
      <c r="T3068" s="15">
        <f t="shared" si="195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6"/>
        <v>200</v>
      </c>
      <c r="Q3069" s="11" t="s">
        <v>8315</v>
      </c>
      <c r="R3069" t="s">
        <v>8355</v>
      </c>
      <c r="S3069" s="15">
        <f t="shared" si="194"/>
        <v>42226.938414351855</v>
      </c>
      <c r="T3069" s="15">
        <f t="shared" si="195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6"/>
        <v>87.5</v>
      </c>
      <c r="Q3070" s="11" t="s">
        <v>8315</v>
      </c>
      <c r="R3070" t="s">
        <v>8355</v>
      </c>
      <c r="S3070" s="15">
        <f t="shared" si="194"/>
        <v>42263.691574074073</v>
      </c>
      <c r="T3070" s="15">
        <f t="shared" si="195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6"/>
        <v>20.14</v>
      </c>
      <c r="Q3071" s="11" t="s">
        <v>8315</v>
      </c>
      <c r="R3071" t="s">
        <v>8355</v>
      </c>
      <c r="S3071" s="15">
        <f t="shared" si="194"/>
        <v>41957.833726851852</v>
      </c>
      <c r="T3071" s="15">
        <f t="shared" si="195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6"/>
        <v>20.88</v>
      </c>
      <c r="Q3072" s="11" t="s">
        <v>8315</v>
      </c>
      <c r="R3072" t="s">
        <v>8355</v>
      </c>
      <c r="S3072" s="15">
        <f t="shared" si="194"/>
        <v>42690.733437499999</v>
      </c>
      <c r="T3072" s="15">
        <f t="shared" si="195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6"/>
        <v>61.31</v>
      </c>
      <c r="Q3073" s="11" t="s">
        <v>8315</v>
      </c>
      <c r="R3073" t="s">
        <v>8355</v>
      </c>
      <c r="S3073" s="15">
        <f t="shared" si="194"/>
        <v>42097.732418981483</v>
      </c>
      <c r="T3073" s="15">
        <f t="shared" si="195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7">ROUND(E3074/D3074*100,0)</f>
        <v>0</v>
      </c>
      <c r="P3074">
        <f t="shared" si="196"/>
        <v>1</v>
      </c>
      <c r="Q3074" s="11" t="s">
        <v>8315</v>
      </c>
      <c r="R3074" t="s">
        <v>8355</v>
      </c>
      <c r="S3074" s="15">
        <f t="shared" si="194"/>
        <v>42658.690532407403</v>
      </c>
      <c r="T3074" s="15">
        <f t="shared" si="195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7"/>
        <v>0</v>
      </c>
      <c r="P3075">
        <f t="shared" si="196"/>
        <v>92.14</v>
      </c>
      <c r="Q3075" s="11" t="s">
        <v>8315</v>
      </c>
      <c r="R3075" t="s">
        <v>8355</v>
      </c>
      <c r="S3075" s="15">
        <f t="shared" ref="S3075:S3138" si="198">(((J3075/60)/60)/24)+DATE(1970,1,1)</f>
        <v>42111.684027777781</v>
      </c>
      <c r="T3075" s="15">
        <f t="shared" ref="T3075:T3138" si="199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7"/>
        <v>0</v>
      </c>
      <c r="P3076">
        <f t="shared" si="196"/>
        <v>7.33</v>
      </c>
      <c r="Q3076" s="11" t="s">
        <v>8315</v>
      </c>
      <c r="R3076" t="s">
        <v>8355</v>
      </c>
      <c r="S3076" s="15">
        <f t="shared" si="198"/>
        <v>42409.571284722217</v>
      </c>
      <c r="T3076" s="15">
        <f t="shared" si="199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7"/>
        <v>9</v>
      </c>
      <c r="P3077">
        <f t="shared" si="196"/>
        <v>64.8</v>
      </c>
      <c r="Q3077" s="11" t="s">
        <v>8315</v>
      </c>
      <c r="R3077" t="s">
        <v>8355</v>
      </c>
      <c r="S3077" s="15">
        <f t="shared" si="198"/>
        <v>42551.102314814809</v>
      </c>
      <c r="T3077" s="15">
        <f t="shared" si="199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7"/>
        <v>15</v>
      </c>
      <c r="P3078">
        <f t="shared" si="196"/>
        <v>30.12</v>
      </c>
      <c r="Q3078" s="11" t="s">
        <v>8315</v>
      </c>
      <c r="R3078" t="s">
        <v>8355</v>
      </c>
      <c r="S3078" s="15">
        <f t="shared" si="198"/>
        <v>42226.651886574073</v>
      </c>
      <c r="T3078" s="15">
        <f t="shared" si="199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7"/>
        <v>0</v>
      </c>
      <c r="P3079">
        <f t="shared" si="196"/>
        <v>52.5</v>
      </c>
      <c r="Q3079" s="11" t="s">
        <v>8315</v>
      </c>
      <c r="R3079" t="s">
        <v>8355</v>
      </c>
      <c r="S3079" s="15">
        <f t="shared" si="198"/>
        <v>42766.956921296296</v>
      </c>
      <c r="T3079" s="15">
        <f t="shared" si="199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7"/>
        <v>0</v>
      </c>
      <c r="P3080">
        <f t="shared" si="196"/>
        <v>23.67</v>
      </c>
      <c r="Q3080" s="11" t="s">
        <v>8315</v>
      </c>
      <c r="R3080" t="s">
        <v>8355</v>
      </c>
      <c r="S3080" s="15">
        <f t="shared" si="198"/>
        <v>42031.138831018514</v>
      </c>
      <c r="T3080" s="15">
        <f t="shared" si="199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7"/>
        <v>1</v>
      </c>
      <c r="P3081">
        <f t="shared" si="196"/>
        <v>415.78</v>
      </c>
      <c r="Q3081" s="11" t="s">
        <v>8315</v>
      </c>
      <c r="R3081" t="s">
        <v>8355</v>
      </c>
      <c r="S3081" s="15">
        <f t="shared" si="198"/>
        <v>42055.713368055556</v>
      </c>
      <c r="T3081" s="15">
        <f t="shared" si="199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7"/>
        <v>0</v>
      </c>
      <c r="P3082">
        <f t="shared" si="196"/>
        <v>53.71</v>
      </c>
      <c r="Q3082" s="11" t="s">
        <v>8315</v>
      </c>
      <c r="R3082" t="s">
        <v>8355</v>
      </c>
      <c r="S3082" s="15">
        <f t="shared" si="198"/>
        <v>41940.028287037036</v>
      </c>
      <c r="T3082" s="15">
        <f t="shared" si="199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7"/>
        <v>0</v>
      </c>
      <c r="P3083">
        <f t="shared" si="196"/>
        <v>420.6</v>
      </c>
      <c r="Q3083" s="11" t="s">
        <v>8315</v>
      </c>
      <c r="R3083" t="s">
        <v>8355</v>
      </c>
      <c r="S3083" s="15">
        <f t="shared" si="198"/>
        <v>42237.181608796294</v>
      </c>
      <c r="T3083" s="15">
        <f t="shared" si="199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7"/>
        <v>0</v>
      </c>
      <c r="P3084">
        <f t="shared" si="196"/>
        <v>0</v>
      </c>
      <c r="Q3084" s="11" t="s">
        <v>8315</v>
      </c>
      <c r="R3084" t="s">
        <v>8355</v>
      </c>
      <c r="S3084" s="15">
        <f t="shared" si="198"/>
        <v>42293.922986111109</v>
      </c>
      <c r="T3084" s="15">
        <f t="shared" si="199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7"/>
        <v>0</v>
      </c>
      <c r="P3085">
        <f t="shared" si="196"/>
        <v>18.670000000000002</v>
      </c>
      <c r="Q3085" s="11" t="s">
        <v>8315</v>
      </c>
      <c r="R3085" t="s">
        <v>8355</v>
      </c>
      <c r="S3085" s="15">
        <f t="shared" si="198"/>
        <v>41853.563402777778</v>
      </c>
      <c r="T3085" s="15">
        <f t="shared" si="199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7"/>
        <v>12</v>
      </c>
      <c r="P3086">
        <f t="shared" si="196"/>
        <v>78.33</v>
      </c>
      <c r="Q3086" s="11" t="s">
        <v>8315</v>
      </c>
      <c r="R3086" t="s">
        <v>8355</v>
      </c>
      <c r="S3086" s="15">
        <f t="shared" si="198"/>
        <v>42100.723738425921</v>
      </c>
      <c r="T3086" s="15">
        <f t="shared" si="199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7"/>
        <v>2</v>
      </c>
      <c r="P3087">
        <f t="shared" si="196"/>
        <v>67.78</v>
      </c>
      <c r="Q3087" s="11" t="s">
        <v>8315</v>
      </c>
      <c r="R3087" t="s">
        <v>8355</v>
      </c>
      <c r="S3087" s="15">
        <f t="shared" si="198"/>
        <v>42246.883784722217</v>
      </c>
      <c r="T3087" s="15">
        <f t="shared" si="199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7"/>
        <v>0</v>
      </c>
      <c r="P3088">
        <f t="shared" si="196"/>
        <v>16.670000000000002</v>
      </c>
      <c r="Q3088" s="11" t="s">
        <v>8315</v>
      </c>
      <c r="R3088" t="s">
        <v>8355</v>
      </c>
      <c r="S3088" s="15">
        <f t="shared" si="198"/>
        <v>42173.67082175926</v>
      </c>
      <c r="T3088" s="15">
        <f t="shared" si="199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7"/>
        <v>1</v>
      </c>
      <c r="P3089">
        <f t="shared" si="196"/>
        <v>62.5</v>
      </c>
      <c r="Q3089" s="11" t="s">
        <v>8315</v>
      </c>
      <c r="R3089" t="s">
        <v>8355</v>
      </c>
      <c r="S3089" s="15">
        <f t="shared" si="198"/>
        <v>42665.150347222225</v>
      </c>
      <c r="T3089" s="15">
        <f t="shared" si="199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7"/>
        <v>0</v>
      </c>
      <c r="P3090">
        <f t="shared" si="196"/>
        <v>42</v>
      </c>
      <c r="Q3090" s="11" t="s">
        <v>8315</v>
      </c>
      <c r="R3090" t="s">
        <v>8355</v>
      </c>
      <c r="S3090" s="15">
        <f t="shared" si="198"/>
        <v>41981.57230324074</v>
      </c>
      <c r="T3090" s="15">
        <f t="shared" si="199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7"/>
        <v>23</v>
      </c>
      <c r="P3091">
        <f t="shared" si="196"/>
        <v>130.09</v>
      </c>
      <c r="Q3091" s="11" t="s">
        <v>8315</v>
      </c>
      <c r="R3091" t="s">
        <v>8355</v>
      </c>
      <c r="S3091" s="15">
        <f t="shared" si="198"/>
        <v>42528.542627314819</v>
      </c>
      <c r="T3091" s="15">
        <f t="shared" si="199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7"/>
        <v>5</v>
      </c>
      <c r="P3092">
        <f t="shared" si="196"/>
        <v>1270.22</v>
      </c>
      <c r="Q3092" s="11" t="s">
        <v>8315</v>
      </c>
      <c r="R3092" t="s">
        <v>8355</v>
      </c>
      <c r="S3092" s="15">
        <f t="shared" si="198"/>
        <v>42065.818807870368</v>
      </c>
      <c r="T3092" s="15">
        <f t="shared" si="199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7"/>
        <v>16</v>
      </c>
      <c r="P3093">
        <f t="shared" si="196"/>
        <v>88.44</v>
      </c>
      <c r="Q3093" s="11" t="s">
        <v>8315</v>
      </c>
      <c r="R3093" t="s">
        <v>8355</v>
      </c>
      <c r="S3093" s="15">
        <f t="shared" si="198"/>
        <v>42566.948414351849</v>
      </c>
      <c r="T3093" s="15">
        <f t="shared" si="199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7"/>
        <v>1</v>
      </c>
      <c r="P3094">
        <f t="shared" si="196"/>
        <v>56.34</v>
      </c>
      <c r="Q3094" s="11" t="s">
        <v>8315</v>
      </c>
      <c r="R3094" t="s">
        <v>8355</v>
      </c>
      <c r="S3094" s="15">
        <f t="shared" si="198"/>
        <v>42255.619351851856</v>
      </c>
      <c r="T3094" s="15">
        <f t="shared" si="199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7"/>
        <v>23</v>
      </c>
      <c r="P3095">
        <f t="shared" si="196"/>
        <v>53.53</v>
      </c>
      <c r="Q3095" s="11" t="s">
        <v>8315</v>
      </c>
      <c r="R3095" t="s">
        <v>8355</v>
      </c>
      <c r="S3095" s="15">
        <f t="shared" si="198"/>
        <v>41760.909039351849</v>
      </c>
      <c r="T3095" s="15">
        <f t="shared" si="199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7"/>
        <v>0</v>
      </c>
      <c r="P3096">
        <f t="shared" si="196"/>
        <v>25</v>
      </c>
      <c r="Q3096" s="11" t="s">
        <v>8315</v>
      </c>
      <c r="R3096" t="s">
        <v>8355</v>
      </c>
      <c r="S3096" s="15">
        <f t="shared" si="198"/>
        <v>42207.795787037037</v>
      </c>
      <c r="T3096" s="15">
        <f t="shared" si="199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7"/>
        <v>0</v>
      </c>
      <c r="P3097">
        <f t="shared" si="196"/>
        <v>50</v>
      </c>
      <c r="Q3097" s="11" t="s">
        <v>8315</v>
      </c>
      <c r="R3097" t="s">
        <v>8355</v>
      </c>
      <c r="S3097" s="15">
        <f t="shared" si="198"/>
        <v>42523.025231481486</v>
      </c>
      <c r="T3097" s="15">
        <f t="shared" si="199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7"/>
        <v>4</v>
      </c>
      <c r="P3098">
        <f t="shared" si="196"/>
        <v>56.79</v>
      </c>
      <c r="Q3098" s="11" t="s">
        <v>8315</v>
      </c>
      <c r="R3098" t="s">
        <v>8355</v>
      </c>
      <c r="S3098" s="15">
        <f t="shared" si="198"/>
        <v>42114.825532407413</v>
      </c>
      <c r="T3098" s="15">
        <f t="shared" si="199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7"/>
        <v>17</v>
      </c>
      <c r="P3099">
        <f t="shared" si="196"/>
        <v>40.83</v>
      </c>
      <c r="Q3099" s="11" t="s">
        <v>8315</v>
      </c>
      <c r="R3099" t="s">
        <v>8355</v>
      </c>
      <c r="S3099" s="15">
        <f t="shared" si="198"/>
        <v>42629.503483796296</v>
      </c>
      <c r="T3099" s="15">
        <f t="shared" si="199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7"/>
        <v>4</v>
      </c>
      <c r="P3100">
        <f t="shared" si="196"/>
        <v>65.11</v>
      </c>
      <c r="Q3100" s="11" t="s">
        <v>8315</v>
      </c>
      <c r="R3100" t="s">
        <v>8355</v>
      </c>
      <c r="S3100" s="15">
        <f t="shared" si="198"/>
        <v>42359.792233796295</v>
      </c>
      <c r="T3100" s="15">
        <f t="shared" si="199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7"/>
        <v>14</v>
      </c>
      <c r="P3101">
        <f t="shared" si="196"/>
        <v>55.6</v>
      </c>
      <c r="Q3101" s="11" t="s">
        <v>8315</v>
      </c>
      <c r="R3101" t="s">
        <v>8355</v>
      </c>
      <c r="S3101" s="15">
        <f t="shared" si="198"/>
        <v>42382.189710648148</v>
      </c>
      <c r="T3101" s="15">
        <f t="shared" si="199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8"/>
        <v>41902.622395833336</v>
      </c>
      <c r="T3102" s="15">
        <f t="shared" si="199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ref="P3103:P3166" si="200">IFERROR(ROUND(E3103/L3103,2), 0)</f>
        <v>25</v>
      </c>
      <c r="Q3103" s="11" t="s">
        <v>8315</v>
      </c>
      <c r="R3103" t="s">
        <v>8355</v>
      </c>
      <c r="S3103" s="15">
        <f t="shared" si="198"/>
        <v>42171.383530092593</v>
      </c>
      <c r="T3103" s="15">
        <f t="shared" si="199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200"/>
        <v>69.53</v>
      </c>
      <c r="Q3104" s="11" t="s">
        <v>8315</v>
      </c>
      <c r="R3104" t="s">
        <v>8355</v>
      </c>
      <c r="S3104" s="15">
        <f t="shared" si="198"/>
        <v>42555.340486111112</v>
      </c>
      <c r="T3104" s="15">
        <f t="shared" si="199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200"/>
        <v>5.5</v>
      </c>
      <c r="Q3105" s="11" t="s">
        <v>8315</v>
      </c>
      <c r="R3105" t="s">
        <v>8355</v>
      </c>
      <c r="S3105" s="15">
        <f t="shared" si="198"/>
        <v>42107.156319444446</v>
      </c>
      <c r="T3105" s="15">
        <f t="shared" si="199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200"/>
        <v>237</v>
      </c>
      <c r="Q3106" s="11" t="s">
        <v>8315</v>
      </c>
      <c r="R3106" t="s">
        <v>8355</v>
      </c>
      <c r="S3106" s="15">
        <f t="shared" si="198"/>
        <v>42006.908692129626</v>
      </c>
      <c r="T3106" s="15">
        <f t="shared" si="199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200"/>
        <v>79.87</v>
      </c>
      <c r="Q3107" s="11" t="s">
        <v>8315</v>
      </c>
      <c r="R3107" t="s">
        <v>8355</v>
      </c>
      <c r="S3107" s="15">
        <f t="shared" si="198"/>
        <v>41876.718935185185</v>
      </c>
      <c r="T3107" s="15">
        <f t="shared" si="199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200"/>
        <v>10.25</v>
      </c>
      <c r="Q3108" s="11" t="s">
        <v>8315</v>
      </c>
      <c r="R3108" t="s">
        <v>8355</v>
      </c>
      <c r="S3108" s="15">
        <f t="shared" si="198"/>
        <v>42241.429120370376</v>
      </c>
      <c r="T3108" s="15">
        <f t="shared" si="199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200"/>
        <v>272.58999999999997</v>
      </c>
      <c r="Q3109" s="11" t="s">
        <v>8315</v>
      </c>
      <c r="R3109" t="s">
        <v>8355</v>
      </c>
      <c r="S3109" s="15">
        <f t="shared" si="198"/>
        <v>42128.814247685179</v>
      </c>
      <c r="T3109" s="15">
        <f t="shared" si="199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200"/>
        <v>13</v>
      </c>
      <c r="Q3110" s="11" t="s">
        <v>8315</v>
      </c>
      <c r="R3110" t="s">
        <v>8355</v>
      </c>
      <c r="S3110" s="15">
        <f t="shared" si="198"/>
        <v>42062.680486111116</v>
      </c>
      <c r="T3110" s="15">
        <f t="shared" si="199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200"/>
        <v>58.18</v>
      </c>
      <c r="Q3111" s="11" t="s">
        <v>8315</v>
      </c>
      <c r="R3111" t="s">
        <v>8355</v>
      </c>
      <c r="S3111" s="15">
        <f t="shared" si="198"/>
        <v>41844.125115740739</v>
      </c>
      <c r="T3111" s="15">
        <f t="shared" si="199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200"/>
        <v>10</v>
      </c>
      <c r="Q3112" s="11" t="s">
        <v>8315</v>
      </c>
      <c r="R3112" t="s">
        <v>8355</v>
      </c>
      <c r="S3112" s="15">
        <f t="shared" si="198"/>
        <v>42745.031469907408</v>
      </c>
      <c r="T3112" s="15">
        <f t="shared" si="199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200"/>
        <v>70.11</v>
      </c>
      <c r="Q3113" s="11" t="s">
        <v>8315</v>
      </c>
      <c r="R3113" t="s">
        <v>8355</v>
      </c>
      <c r="S3113" s="15">
        <f t="shared" si="198"/>
        <v>41885.595138888886</v>
      </c>
      <c r="T3113" s="15">
        <f t="shared" si="199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200"/>
        <v>57.89</v>
      </c>
      <c r="Q3114" s="11" t="s">
        <v>8315</v>
      </c>
      <c r="R3114" t="s">
        <v>8355</v>
      </c>
      <c r="S3114" s="15">
        <f t="shared" si="198"/>
        <v>42615.121921296297</v>
      </c>
      <c r="T3114" s="15">
        <f t="shared" si="199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200"/>
        <v>125.27</v>
      </c>
      <c r="Q3115" s="11" t="s">
        <v>8315</v>
      </c>
      <c r="R3115" t="s">
        <v>8355</v>
      </c>
      <c r="S3115" s="15">
        <f t="shared" si="198"/>
        <v>42081.731273148151</v>
      </c>
      <c r="T3115" s="15">
        <f t="shared" si="199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>
        <f t="shared" si="200"/>
        <v>0</v>
      </c>
      <c r="Q3116" s="11" t="s">
        <v>8315</v>
      </c>
      <c r="R3116" t="s">
        <v>8355</v>
      </c>
      <c r="S3116" s="15">
        <f t="shared" si="198"/>
        <v>41843.632523148146</v>
      </c>
      <c r="T3116" s="15">
        <f t="shared" si="199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200"/>
        <v>300</v>
      </c>
      <c r="Q3117" s="11" t="s">
        <v>8315</v>
      </c>
      <c r="R3117" t="s">
        <v>8355</v>
      </c>
      <c r="S3117" s="15">
        <f t="shared" si="198"/>
        <v>42496.447071759263</v>
      </c>
      <c r="T3117" s="15">
        <f t="shared" si="199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200"/>
        <v>43</v>
      </c>
      <c r="Q3118" s="11" t="s">
        <v>8315</v>
      </c>
      <c r="R3118" t="s">
        <v>8355</v>
      </c>
      <c r="S3118" s="15">
        <f t="shared" si="198"/>
        <v>42081.515335648146</v>
      </c>
      <c r="T3118" s="15">
        <f t="shared" si="199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200"/>
        <v>1</v>
      </c>
      <c r="Q3119" s="11" t="s">
        <v>8315</v>
      </c>
      <c r="R3119" t="s">
        <v>8355</v>
      </c>
      <c r="S3119" s="15">
        <f t="shared" si="198"/>
        <v>42509.374537037031</v>
      </c>
      <c r="T3119" s="15">
        <f t="shared" si="199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200"/>
        <v>775</v>
      </c>
      <c r="Q3120" s="11" t="s">
        <v>8315</v>
      </c>
      <c r="R3120" t="s">
        <v>8355</v>
      </c>
      <c r="S3120" s="15">
        <f t="shared" si="198"/>
        <v>42534.649571759262</v>
      </c>
      <c r="T3120" s="15">
        <f t="shared" si="199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200"/>
        <v>5</v>
      </c>
      <c r="Q3121" s="11" t="s">
        <v>8315</v>
      </c>
      <c r="R3121" t="s">
        <v>8355</v>
      </c>
      <c r="S3121" s="15">
        <f t="shared" si="198"/>
        <v>42060.04550925926</v>
      </c>
      <c r="T3121" s="15">
        <f t="shared" si="199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200"/>
        <v>12.8</v>
      </c>
      <c r="Q3122" s="11" t="s">
        <v>8315</v>
      </c>
      <c r="R3122" t="s">
        <v>8355</v>
      </c>
      <c r="S3122" s="15">
        <f t="shared" si="198"/>
        <v>42435.942083333335</v>
      </c>
      <c r="T3122" s="15">
        <f t="shared" si="199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200"/>
        <v>10</v>
      </c>
      <c r="Q3123" s="11" t="s">
        <v>8315</v>
      </c>
      <c r="R3123" t="s">
        <v>8355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200"/>
        <v>58</v>
      </c>
      <c r="Q3124" s="11" t="s">
        <v>8315</v>
      </c>
      <c r="R3124" t="s">
        <v>8355</v>
      </c>
      <c r="S3124" s="15">
        <f t="shared" si="198"/>
        <v>42678.932083333333</v>
      </c>
      <c r="T3124" s="15">
        <f t="shared" si="199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200"/>
        <v>244.8</v>
      </c>
      <c r="Q3125" s="11" t="s">
        <v>8315</v>
      </c>
      <c r="R3125" t="s">
        <v>8355</v>
      </c>
      <c r="S3125" s="15">
        <f t="shared" si="198"/>
        <v>42530.993032407408</v>
      </c>
      <c r="T3125" s="15">
        <f t="shared" si="199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200"/>
        <v>6.5</v>
      </c>
      <c r="Q3126" s="11" t="s">
        <v>8315</v>
      </c>
      <c r="R3126" t="s">
        <v>8355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>
        <f t="shared" si="200"/>
        <v>0</v>
      </c>
      <c r="Q3127" s="11" t="s">
        <v>8315</v>
      </c>
      <c r="R3127" t="s">
        <v>8355</v>
      </c>
      <c r="S3127" s="15">
        <f t="shared" si="198"/>
        <v>42346.20685185185</v>
      </c>
      <c r="T3127" s="15">
        <f t="shared" si="199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200"/>
        <v>61.18</v>
      </c>
      <c r="Q3128" s="11" t="s">
        <v>8315</v>
      </c>
      <c r="R3128" t="s">
        <v>8355</v>
      </c>
      <c r="S3128" s="15">
        <f t="shared" si="198"/>
        <v>42427.01807870371</v>
      </c>
      <c r="T3128" s="15">
        <f t="shared" si="199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>
        <f t="shared" si="200"/>
        <v>0</v>
      </c>
      <c r="Q3129" s="11" t="s">
        <v>8315</v>
      </c>
      <c r="R3129" t="s">
        <v>8355</v>
      </c>
      <c r="S3129" s="15">
        <f t="shared" si="198"/>
        <v>42034.856817129628</v>
      </c>
      <c r="T3129" s="15">
        <f t="shared" si="199"/>
        <v>42064.856817129628</v>
      </c>
    </row>
    <row r="3130" spans="1:20" ht="60" hidden="1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200"/>
        <v>139.24</v>
      </c>
      <c r="Q3130" s="11" t="s">
        <v>8315</v>
      </c>
      <c r="R3130" t="s">
        <v>8316</v>
      </c>
      <c r="S3130" s="15">
        <f t="shared" si="198"/>
        <v>42780.825706018513</v>
      </c>
      <c r="T3130" s="15">
        <f t="shared" si="199"/>
        <v>42810.784039351856</v>
      </c>
    </row>
    <row r="3131" spans="1:20" ht="60" hidden="1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200"/>
        <v>10</v>
      </c>
      <c r="Q3131" s="11" t="s">
        <v>8315</v>
      </c>
      <c r="R3131" t="s">
        <v>8316</v>
      </c>
      <c r="S3131" s="15">
        <f t="shared" si="198"/>
        <v>42803.842812499999</v>
      </c>
      <c r="T3131" s="15">
        <f t="shared" si="199"/>
        <v>42843.801145833335</v>
      </c>
    </row>
    <row r="3132" spans="1:20" ht="45" hidden="1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200"/>
        <v>93.75</v>
      </c>
      <c r="Q3132" s="11" t="s">
        <v>8315</v>
      </c>
      <c r="R3132" t="s">
        <v>8316</v>
      </c>
      <c r="S3132" s="15">
        <f t="shared" si="198"/>
        <v>42808.640231481477</v>
      </c>
      <c r="T3132" s="15">
        <f t="shared" si="199"/>
        <v>42839.207638888889</v>
      </c>
    </row>
    <row r="3133" spans="1:20" ht="30" hidden="1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200"/>
        <v>53.75</v>
      </c>
      <c r="Q3133" s="11" t="s">
        <v>8315</v>
      </c>
      <c r="R3133" t="s">
        <v>8316</v>
      </c>
      <c r="S3133" s="15">
        <f t="shared" si="198"/>
        <v>42803.579224537039</v>
      </c>
      <c r="T3133" s="15">
        <f t="shared" si="199"/>
        <v>42833.537557870368</v>
      </c>
    </row>
    <row r="3134" spans="1:20" ht="30" hidden="1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200"/>
        <v>10</v>
      </c>
      <c r="Q3134" s="11" t="s">
        <v>8315</v>
      </c>
      <c r="R3134" t="s">
        <v>8316</v>
      </c>
      <c r="S3134" s="15">
        <f t="shared" si="198"/>
        <v>42786.350231481483</v>
      </c>
      <c r="T3134" s="15">
        <f t="shared" si="199"/>
        <v>42846.308564814812</v>
      </c>
    </row>
    <row r="3135" spans="1:20" ht="60" hidden="1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200"/>
        <v>33.75</v>
      </c>
      <c r="Q3135" s="11" t="s">
        <v>8315</v>
      </c>
      <c r="R3135" t="s">
        <v>8316</v>
      </c>
      <c r="S3135" s="15">
        <f t="shared" si="198"/>
        <v>42788.565208333333</v>
      </c>
      <c r="T3135" s="15">
        <f t="shared" si="199"/>
        <v>42818.523541666669</v>
      </c>
    </row>
    <row r="3136" spans="1:20" ht="60" hidden="1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200"/>
        <v>18.75</v>
      </c>
      <c r="Q3136" s="11" t="s">
        <v>8315</v>
      </c>
      <c r="R3136" t="s">
        <v>8316</v>
      </c>
      <c r="S3136" s="15">
        <f t="shared" si="198"/>
        <v>42800.720127314817</v>
      </c>
      <c r="T3136" s="15">
        <f t="shared" si="199"/>
        <v>42821.678460648152</v>
      </c>
    </row>
    <row r="3137" spans="1:20" ht="60" hidden="1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200"/>
        <v>23.14</v>
      </c>
      <c r="Q3137" s="11" t="s">
        <v>8315</v>
      </c>
      <c r="R3137" t="s">
        <v>8316</v>
      </c>
      <c r="S3137" s="15">
        <f t="shared" si="198"/>
        <v>42807.151863425926</v>
      </c>
      <c r="T3137" s="15">
        <f t="shared" si="199"/>
        <v>42829.151863425926</v>
      </c>
    </row>
    <row r="3138" spans="1:20" ht="60" hidden="1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1">ROUND(E3138/D3138*100,0)</f>
        <v>128</v>
      </c>
      <c r="P3138">
        <f t="shared" si="200"/>
        <v>29.05</v>
      </c>
      <c r="Q3138" s="11" t="s">
        <v>8315</v>
      </c>
      <c r="R3138" t="s">
        <v>8316</v>
      </c>
      <c r="S3138" s="15">
        <f t="shared" si="198"/>
        <v>42789.462430555555</v>
      </c>
      <c r="T3138" s="15">
        <f t="shared" si="199"/>
        <v>42825.957638888889</v>
      </c>
    </row>
    <row r="3139" spans="1:20" ht="45" hidden="1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1"/>
        <v>3</v>
      </c>
      <c r="P3139">
        <f t="shared" si="200"/>
        <v>50</v>
      </c>
      <c r="Q3139" s="11" t="s">
        <v>8315</v>
      </c>
      <c r="R3139" t="s">
        <v>8316</v>
      </c>
      <c r="S3139" s="15">
        <f t="shared" ref="S3139:S3202" si="202">(((J3139/60)/60)/24)+DATE(1970,1,1)</f>
        <v>42807.885057870371</v>
      </c>
      <c r="T3139" s="15">
        <f t="shared" ref="T3139:T3202" si="203">(((I3139/60)/60)/24)+DATE(1970,1,1)</f>
        <v>42858.8</v>
      </c>
    </row>
    <row r="3140" spans="1:20" ht="60" hidden="1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1"/>
        <v>0</v>
      </c>
      <c r="P3140">
        <f t="shared" si="200"/>
        <v>0</v>
      </c>
      <c r="Q3140" s="11" t="s">
        <v>8315</v>
      </c>
      <c r="R3140" t="s">
        <v>8316</v>
      </c>
      <c r="S3140" s="15">
        <f t="shared" si="202"/>
        <v>42809.645914351851</v>
      </c>
      <c r="T3140" s="15">
        <f t="shared" si="203"/>
        <v>42828.645914351851</v>
      </c>
    </row>
    <row r="3141" spans="1:20" ht="60" hidden="1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1"/>
        <v>5</v>
      </c>
      <c r="P3141">
        <f t="shared" si="200"/>
        <v>450</v>
      </c>
      <c r="Q3141" s="11" t="s">
        <v>8315</v>
      </c>
      <c r="R3141" t="s">
        <v>8316</v>
      </c>
      <c r="S3141" s="15">
        <f t="shared" si="202"/>
        <v>42785.270370370374</v>
      </c>
      <c r="T3141" s="15">
        <f t="shared" si="203"/>
        <v>42819.189583333333</v>
      </c>
    </row>
    <row r="3142" spans="1:20" ht="60" hidden="1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1"/>
        <v>1</v>
      </c>
      <c r="P3142">
        <f t="shared" si="200"/>
        <v>24</v>
      </c>
      <c r="Q3142" s="11" t="s">
        <v>8315</v>
      </c>
      <c r="R3142" t="s">
        <v>8316</v>
      </c>
      <c r="S3142" s="15">
        <f t="shared" si="202"/>
        <v>42802.718784722223</v>
      </c>
      <c r="T3142" s="15">
        <f t="shared" si="203"/>
        <v>42832.677118055552</v>
      </c>
    </row>
    <row r="3143" spans="1:20" ht="60" hidden="1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1"/>
        <v>52</v>
      </c>
      <c r="P3143">
        <f t="shared" si="200"/>
        <v>32.25</v>
      </c>
      <c r="Q3143" s="11" t="s">
        <v>8315</v>
      </c>
      <c r="R3143" t="s">
        <v>8316</v>
      </c>
      <c r="S3143" s="15">
        <f t="shared" si="202"/>
        <v>42800.753333333334</v>
      </c>
      <c r="T3143" s="15">
        <f t="shared" si="203"/>
        <v>42841.833333333328</v>
      </c>
    </row>
    <row r="3144" spans="1:20" ht="45" hidden="1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1"/>
        <v>2</v>
      </c>
      <c r="P3144">
        <f t="shared" si="200"/>
        <v>15</v>
      </c>
      <c r="Q3144" s="11" t="s">
        <v>8315</v>
      </c>
      <c r="R3144" t="s">
        <v>8316</v>
      </c>
      <c r="S3144" s="15">
        <f t="shared" si="202"/>
        <v>42783.513182870374</v>
      </c>
      <c r="T3144" s="15">
        <f t="shared" si="203"/>
        <v>42813.471516203703</v>
      </c>
    </row>
    <row r="3145" spans="1:20" ht="60" hidden="1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1"/>
        <v>0</v>
      </c>
      <c r="P3145">
        <f t="shared" si="200"/>
        <v>0</v>
      </c>
      <c r="Q3145" s="11" t="s">
        <v>8315</v>
      </c>
      <c r="R3145" t="s">
        <v>8316</v>
      </c>
      <c r="S3145" s="15">
        <f t="shared" si="202"/>
        <v>42808.358287037037</v>
      </c>
      <c r="T3145" s="15">
        <f t="shared" si="203"/>
        <v>42834.358287037037</v>
      </c>
    </row>
    <row r="3146" spans="1:20" ht="60" hidden="1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1"/>
        <v>75</v>
      </c>
      <c r="P3146">
        <f t="shared" si="200"/>
        <v>251.33</v>
      </c>
      <c r="Q3146" s="11" t="s">
        <v>8315</v>
      </c>
      <c r="R3146" t="s">
        <v>8316</v>
      </c>
      <c r="S3146" s="15">
        <f t="shared" si="202"/>
        <v>42796.538275462968</v>
      </c>
      <c r="T3146" s="15">
        <f t="shared" si="203"/>
        <v>42813.25</v>
      </c>
    </row>
    <row r="3147" spans="1:20" ht="45" hidden="1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1"/>
        <v>0</v>
      </c>
      <c r="P3147">
        <f t="shared" si="200"/>
        <v>0</v>
      </c>
      <c r="Q3147" s="11" t="s">
        <v>8315</v>
      </c>
      <c r="R3147" t="s">
        <v>8316</v>
      </c>
      <c r="S3147" s="15">
        <f t="shared" si="202"/>
        <v>42762.040902777779</v>
      </c>
      <c r="T3147" s="15">
        <f t="shared" si="203"/>
        <v>42821.999236111107</v>
      </c>
    </row>
    <row r="3148" spans="1:20" ht="45" hidden="1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1"/>
        <v>11</v>
      </c>
      <c r="P3148">
        <f t="shared" si="200"/>
        <v>437.5</v>
      </c>
      <c r="Q3148" s="11" t="s">
        <v>8315</v>
      </c>
      <c r="R3148" t="s">
        <v>8316</v>
      </c>
      <c r="S3148" s="15">
        <f t="shared" si="202"/>
        <v>42796.682476851856</v>
      </c>
      <c r="T3148" s="15">
        <f t="shared" si="203"/>
        <v>42841.640810185185</v>
      </c>
    </row>
    <row r="3149" spans="1:20" ht="60" hidden="1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1"/>
        <v>118</v>
      </c>
      <c r="P3149">
        <f t="shared" si="200"/>
        <v>110.35</v>
      </c>
      <c r="Q3149" s="11" t="s">
        <v>8315</v>
      </c>
      <c r="R3149" t="s">
        <v>8316</v>
      </c>
      <c r="S3149" s="15">
        <f t="shared" si="202"/>
        <v>41909.969386574077</v>
      </c>
      <c r="T3149" s="15">
        <f t="shared" si="203"/>
        <v>41950.011053240742</v>
      </c>
    </row>
    <row r="3150" spans="1:20" ht="30" hidden="1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1"/>
        <v>131</v>
      </c>
      <c r="P3150">
        <f t="shared" si="200"/>
        <v>41.42</v>
      </c>
      <c r="Q3150" s="11" t="s">
        <v>8315</v>
      </c>
      <c r="R3150" t="s">
        <v>8316</v>
      </c>
      <c r="S3150" s="15">
        <f t="shared" si="202"/>
        <v>41891.665324074071</v>
      </c>
      <c r="T3150" s="15">
        <f t="shared" si="203"/>
        <v>41913.166666666664</v>
      </c>
    </row>
    <row r="3151" spans="1:20" ht="60" hidden="1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1"/>
        <v>104</v>
      </c>
      <c r="P3151">
        <f t="shared" si="200"/>
        <v>52</v>
      </c>
      <c r="Q3151" s="11" t="s">
        <v>8315</v>
      </c>
      <c r="R3151" t="s">
        <v>8316</v>
      </c>
      <c r="S3151" s="15">
        <f t="shared" si="202"/>
        <v>41226.017361111109</v>
      </c>
      <c r="T3151" s="15">
        <f t="shared" si="203"/>
        <v>41250.083333333336</v>
      </c>
    </row>
    <row r="3152" spans="1:20" ht="60" hidden="1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1"/>
        <v>101</v>
      </c>
      <c r="P3152">
        <f t="shared" si="200"/>
        <v>33.99</v>
      </c>
      <c r="Q3152" s="11" t="s">
        <v>8315</v>
      </c>
      <c r="R3152" t="s">
        <v>8316</v>
      </c>
      <c r="S3152" s="15">
        <f t="shared" si="202"/>
        <v>40478.263923611114</v>
      </c>
      <c r="T3152" s="15">
        <f t="shared" si="203"/>
        <v>40568.166666666664</v>
      </c>
    </row>
    <row r="3153" spans="1:20" ht="45" hidden="1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1"/>
        <v>100</v>
      </c>
      <c r="P3153">
        <f t="shared" si="200"/>
        <v>103.35</v>
      </c>
      <c r="Q3153" s="11" t="s">
        <v>8315</v>
      </c>
      <c r="R3153" t="s">
        <v>8316</v>
      </c>
      <c r="S3153" s="15">
        <f t="shared" si="202"/>
        <v>41862.83997685185</v>
      </c>
      <c r="T3153" s="15">
        <f t="shared" si="203"/>
        <v>41892.83997685185</v>
      </c>
    </row>
    <row r="3154" spans="1:20" ht="45" hidden="1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1"/>
        <v>106</v>
      </c>
      <c r="P3154">
        <f t="shared" si="200"/>
        <v>34.79</v>
      </c>
      <c r="Q3154" s="11" t="s">
        <v>8315</v>
      </c>
      <c r="R3154" t="s">
        <v>8316</v>
      </c>
      <c r="S3154" s="15">
        <f t="shared" si="202"/>
        <v>41550.867673611108</v>
      </c>
      <c r="T3154" s="15">
        <f t="shared" si="203"/>
        <v>41580.867673611108</v>
      </c>
    </row>
    <row r="3155" spans="1:20" ht="45" hidden="1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1"/>
        <v>336</v>
      </c>
      <c r="P3155">
        <f t="shared" si="200"/>
        <v>41.77</v>
      </c>
      <c r="Q3155" s="11" t="s">
        <v>8315</v>
      </c>
      <c r="R3155" t="s">
        <v>8316</v>
      </c>
      <c r="S3155" s="15">
        <f t="shared" si="202"/>
        <v>40633.154363425929</v>
      </c>
      <c r="T3155" s="15">
        <f t="shared" si="203"/>
        <v>40664.207638888889</v>
      </c>
    </row>
    <row r="3156" spans="1:20" ht="60" hidden="1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1"/>
        <v>113</v>
      </c>
      <c r="P3156">
        <f t="shared" si="200"/>
        <v>64.27</v>
      </c>
      <c r="Q3156" s="11" t="s">
        <v>8315</v>
      </c>
      <c r="R3156" t="s">
        <v>8316</v>
      </c>
      <c r="S3156" s="15">
        <f t="shared" si="202"/>
        <v>40970.875671296293</v>
      </c>
      <c r="T3156" s="15">
        <f t="shared" si="203"/>
        <v>41000.834004629629</v>
      </c>
    </row>
    <row r="3157" spans="1:20" ht="45" hidden="1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1"/>
        <v>189</v>
      </c>
      <c r="P3157">
        <f t="shared" si="200"/>
        <v>31.21</v>
      </c>
      <c r="Q3157" s="11" t="s">
        <v>8315</v>
      </c>
      <c r="R3157" t="s">
        <v>8316</v>
      </c>
      <c r="S3157" s="15">
        <f t="shared" si="202"/>
        <v>41233.499131944445</v>
      </c>
      <c r="T3157" s="15">
        <f t="shared" si="203"/>
        <v>41263.499131944445</v>
      </c>
    </row>
    <row r="3158" spans="1:20" ht="60" hidden="1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1"/>
        <v>102</v>
      </c>
      <c r="P3158">
        <f t="shared" si="200"/>
        <v>62.92</v>
      </c>
      <c r="Q3158" s="11" t="s">
        <v>8315</v>
      </c>
      <c r="R3158" t="s">
        <v>8316</v>
      </c>
      <c r="S3158" s="15">
        <f t="shared" si="202"/>
        <v>41026.953055555554</v>
      </c>
      <c r="T3158" s="15">
        <f t="shared" si="203"/>
        <v>41061.953055555554</v>
      </c>
    </row>
    <row r="3159" spans="1:20" ht="30" hidden="1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1"/>
        <v>101</v>
      </c>
      <c r="P3159">
        <f t="shared" si="200"/>
        <v>98.54</v>
      </c>
      <c r="Q3159" s="11" t="s">
        <v>8315</v>
      </c>
      <c r="R3159" t="s">
        <v>8316</v>
      </c>
      <c r="S3159" s="15">
        <f t="shared" si="202"/>
        <v>41829.788252314815</v>
      </c>
      <c r="T3159" s="15">
        <f t="shared" si="203"/>
        <v>41839.208333333336</v>
      </c>
    </row>
    <row r="3160" spans="1:20" ht="30" hidden="1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1"/>
        <v>114</v>
      </c>
      <c r="P3160">
        <f t="shared" si="200"/>
        <v>82.61</v>
      </c>
      <c r="Q3160" s="11" t="s">
        <v>8315</v>
      </c>
      <c r="R3160" t="s">
        <v>8316</v>
      </c>
      <c r="S3160" s="15">
        <f t="shared" si="202"/>
        <v>41447.839722222219</v>
      </c>
      <c r="T3160" s="15">
        <f t="shared" si="203"/>
        <v>41477.839722222219</v>
      </c>
    </row>
    <row r="3161" spans="1:20" ht="45" hidden="1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1"/>
        <v>133</v>
      </c>
      <c r="P3161">
        <f t="shared" si="200"/>
        <v>38.5</v>
      </c>
      <c r="Q3161" s="11" t="s">
        <v>8315</v>
      </c>
      <c r="R3161" t="s">
        <v>8316</v>
      </c>
      <c r="S3161" s="15">
        <f t="shared" si="202"/>
        <v>40884.066678240742</v>
      </c>
      <c r="T3161" s="15">
        <f t="shared" si="203"/>
        <v>40926.958333333336</v>
      </c>
    </row>
    <row r="3162" spans="1:20" ht="45" hidden="1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1"/>
        <v>102</v>
      </c>
      <c r="P3162">
        <f t="shared" si="200"/>
        <v>80.16</v>
      </c>
      <c r="Q3162" s="11" t="s">
        <v>8315</v>
      </c>
      <c r="R3162" t="s">
        <v>8316</v>
      </c>
      <c r="S3162" s="15">
        <f t="shared" si="202"/>
        <v>41841.26489583333</v>
      </c>
      <c r="T3162" s="15">
        <f t="shared" si="203"/>
        <v>41864.207638888889</v>
      </c>
    </row>
    <row r="3163" spans="1:20" ht="60" hidden="1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1"/>
        <v>105</v>
      </c>
      <c r="P3163">
        <f t="shared" si="200"/>
        <v>28.41</v>
      </c>
      <c r="Q3163" s="11" t="s">
        <v>8315</v>
      </c>
      <c r="R3163" t="s">
        <v>8316</v>
      </c>
      <c r="S3163" s="15">
        <f t="shared" si="202"/>
        <v>41897.536134259259</v>
      </c>
      <c r="T3163" s="15">
        <f t="shared" si="203"/>
        <v>41927.536134259259</v>
      </c>
    </row>
    <row r="3164" spans="1:20" ht="60" hidden="1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1"/>
        <v>127</v>
      </c>
      <c r="P3164">
        <f t="shared" si="200"/>
        <v>80.73</v>
      </c>
      <c r="Q3164" s="11" t="s">
        <v>8315</v>
      </c>
      <c r="R3164" t="s">
        <v>8316</v>
      </c>
      <c r="S3164" s="15">
        <f t="shared" si="202"/>
        <v>41799.685902777775</v>
      </c>
      <c r="T3164" s="15">
        <f t="shared" si="203"/>
        <v>41827.083333333336</v>
      </c>
    </row>
    <row r="3165" spans="1:20" ht="45" hidden="1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1"/>
        <v>111</v>
      </c>
      <c r="P3165">
        <f t="shared" si="200"/>
        <v>200.69</v>
      </c>
      <c r="Q3165" s="11" t="s">
        <v>8315</v>
      </c>
      <c r="R3165" t="s">
        <v>8316</v>
      </c>
      <c r="S3165" s="15">
        <f t="shared" si="202"/>
        <v>41775.753761574073</v>
      </c>
      <c r="T3165" s="15">
        <f t="shared" si="203"/>
        <v>41805.753761574073</v>
      </c>
    </row>
    <row r="3166" spans="1:20" ht="60" hidden="1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200"/>
        <v>37.590000000000003</v>
      </c>
      <c r="Q3166" s="11" t="s">
        <v>8315</v>
      </c>
      <c r="R3166" t="s">
        <v>8316</v>
      </c>
      <c r="S3166" s="15">
        <f t="shared" si="202"/>
        <v>41766.80572916667</v>
      </c>
      <c r="T3166" s="15">
        <f t="shared" si="203"/>
        <v>41799.80572916667</v>
      </c>
    </row>
    <row r="3167" spans="1:20" ht="60" hidden="1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1"/>
        <v>163</v>
      </c>
      <c r="P3167">
        <f t="shared" ref="P3167:P3230" si="204">IFERROR(ROUND(E3167/L3167,2), 0)</f>
        <v>58.1</v>
      </c>
      <c r="Q3167" s="11" t="s">
        <v>8315</v>
      </c>
      <c r="R3167" t="s">
        <v>8316</v>
      </c>
      <c r="S3167" s="15">
        <f t="shared" si="202"/>
        <v>40644.159259259257</v>
      </c>
      <c r="T3167" s="15">
        <f t="shared" si="203"/>
        <v>40666.165972222225</v>
      </c>
    </row>
    <row r="3168" spans="1:20" ht="60" hidden="1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204"/>
        <v>60.3</v>
      </c>
      <c r="Q3168" s="11" t="s">
        <v>8315</v>
      </c>
      <c r="R3168" t="s">
        <v>8316</v>
      </c>
      <c r="S3168" s="15">
        <f t="shared" si="202"/>
        <v>41940.69158564815</v>
      </c>
      <c r="T3168" s="15">
        <f t="shared" si="203"/>
        <v>41969.332638888889</v>
      </c>
    </row>
    <row r="3169" spans="1:20" ht="30" hidden="1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204"/>
        <v>63.36</v>
      </c>
      <c r="Q3169" s="11" t="s">
        <v>8315</v>
      </c>
      <c r="R3169" t="s">
        <v>8316</v>
      </c>
      <c r="S3169" s="15">
        <f t="shared" si="202"/>
        <v>41839.175706018519</v>
      </c>
      <c r="T3169" s="15">
        <f t="shared" si="203"/>
        <v>41853.175706018519</v>
      </c>
    </row>
    <row r="3170" spans="1:20" ht="45" hidden="1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204"/>
        <v>50.9</v>
      </c>
      <c r="Q3170" s="11" t="s">
        <v>8315</v>
      </c>
      <c r="R3170" t="s">
        <v>8316</v>
      </c>
      <c r="S3170" s="15">
        <f t="shared" si="202"/>
        <v>41772.105937500004</v>
      </c>
      <c r="T3170" s="15">
        <f t="shared" si="203"/>
        <v>41803.916666666664</v>
      </c>
    </row>
    <row r="3171" spans="1:20" ht="30" hidden="1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204"/>
        <v>100.5</v>
      </c>
      <c r="Q3171" s="11" t="s">
        <v>8315</v>
      </c>
      <c r="R3171" t="s">
        <v>8316</v>
      </c>
      <c r="S3171" s="15">
        <f t="shared" si="202"/>
        <v>41591.737974537034</v>
      </c>
      <c r="T3171" s="15">
        <f t="shared" si="203"/>
        <v>41621.207638888889</v>
      </c>
    </row>
    <row r="3172" spans="1:20" ht="45" hidden="1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204"/>
        <v>31.62</v>
      </c>
      <c r="Q3172" s="11" t="s">
        <v>8315</v>
      </c>
      <c r="R3172" t="s">
        <v>8316</v>
      </c>
      <c r="S3172" s="15">
        <f t="shared" si="202"/>
        <v>41789.080370370371</v>
      </c>
      <c r="T3172" s="15">
        <f t="shared" si="203"/>
        <v>41822.166666666664</v>
      </c>
    </row>
    <row r="3173" spans="1:20" ht="60" hidden="1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204"/>
        <v>65.099999999999994</v>
      </c>
      <c r="Q3173" s="11" t="s">
        <v>8315</v>
      </c>
      <c r="R3173" t="s">
        <v>8316</v>
      </c>
      <c r="S3173" s="15">
        <f t="shared" si="202"/>
        <v>42466.608310185184</v>
      </c>
      <c r="T3173" s="15">
        <f t="shared" si="203"/>
        <v>42496.608310185184</v>
      </c>
    </row>
    <row r="3174" spans="1:20" ht="45" hidden="1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204"/>
        <v>79.31</v>
      </c>
      <c r="Q3174" s="11" t="s">
        <v>8315</v>
      </c>
      <c r="R3174" t="s">
        <v>8316</v>
      </c>
      <c r="S3174" s="15">
        <f t="shared" si="202"/>
        <v>40923.729953703703</v>
      </c>
      <c r="T3174" s="15">
        <f t="shared" si="203"/>
        <v>40953.729953703703</v>
      </c>
    </row>
    <row r="3175" spans="1:20" ht="60" hidden="1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204"/>
        <v>139.19</v>
      </c>
      <c r="Q3175" s="11" t="s">
        <v>8315</v>
      </c>
      <c r="R3175" t="s">
        <v>8316</v>
      </c>
      <c r="S3175" s="15">
        <f t="shared" si="202"/>
        <v>41878.878379629627</v>
      </c>
      <c r="T3175" s="15">
        <f t="shared" si="203"/>
        <v>41908.878379629627</v>
      </c>
    </row>
    <row r="3176" spans="1:20" ht="60" hidden="1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204"/>
        <v>131.91</v>
      </c>
      <c r="Q3176" s="11" t="s">
        <v>8315</v>
      </c>
      <c r="R3176" t="s">
        <v>8316</v>
      </c>
      <c r="S3176" s="15">
        <f t="shared" si="202"/>
        <v>41862.864675925928</v>
      </c>
      <c r="T3176" s="15">
        <f t="shared" si="203"/>
        <v>41876.864675925928</v>
      </c>
    </row>
    <row r="3177" spans="1:20" ht="60" hidden="1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204"/>
        <v>91.3</v>
      </c>
      <c r="Q3177" s="11" t="s">
        <v>8315</v>
      </c>
      <c r="R3177" t="s">
        <v>8316</v>
      </c>
      <c r="S3177" s="15">
        <f t="shared" si="202"/>
        <v>40531.886886574073</v>
      </c>
      <c r="T3177" s="15">
        <f t="shared" si="203"/>
        <v>40591.886886574073</v>
      </c>
    </row>
    <row r="3178" spans="1:20" ht="60" hidden="1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204"/>
        <v>39.67</v>
      </c>
      <c r="Q3178" s="11" t="s">
        <v>8315</v>
      </c>
      <c r="R3178" t="s">
        <v>8316</v>
      </c>
      <c r="S3178" s="15">
        <f t="shared" si="202"/>
        <v>41477.930914351848</v>
      </c>
      <c r="T3178" s="15">
        <f t="shared" si="203"/>
        <v>41504.625</v>
      </c>
    </row>
    <row r="3179" spans="1:20" ht="45" hidden="1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204"/>
        <v>57.55</v>
      </c>
      <c r="Q3179" s="11" t="s">
        <v>8315</v>
      </c>
      <c r="R3179" t="s">
        <v>8316</v>
      </c>
      <c r="S3179" s="15">
        <f t="shared" si="202"/>
        <v>41781.666770833333</v>
      </c>
      <c r="T3179" s="15">
        <f t="shared" si="203"/>
        <v>41811.666770833333</v>
      </c>
    </row>
    <row r="3180" spans="1:20" ht="60" hidden="1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204"/>
        <v>33.03</v>
      </c>
      <c r="Q3180" s="11" t="s">
        <v>8315</v>
      </c>
      <c r="R3180" t="s">
        <v>8316</v>
      </c>
      <c r="S3180" s="15">
        <f t="shared" si="202"/>
        <v>41806.605034722219</v>
      </c>
      <c r="T3180" s="15">
        <f t="shared" si="203"/>
        <v>41836.605034722219</v>
      </c>
    </row>
    <row r="3181" spans="1:20" ht="45" hidden="1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204"/>
        <v>77.34</v>
      </c>
      <c r="Q3181" s="11" t="s">
        <v>8315</v>
      </c>
      <c r="R3181" t="s">
        <v>8316</v>
      </c>
      <c r="S3181" s="15">
        <f t="shared" si="202"/>
        <v>41375.702210648145</v>
      </c>
      <c r="T3181" s="15">
        <f t="shared" si="203"/>
        <v>41400.702210648145</v>
      </c>
    </row>
    <row r="3182" spans="1:20" ht="45" hidden="1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204"/>
        <v>31.93</v>
      </c>
      <c r="Q3182" s="11" t="s">
        <v>8315</v>
      </c>
      <c r="R3182" t="s">
        <v>8316</v>
      </c>
      <c r="S3182" s="15">
        <f t="shared" si="202"/>
        <v>41780.412604166668</v>
      </c>
      <c r="T3182" s="15">
        <f t="shared" si="203"/>
        <v>41810.412604166668</v>
      </c>
    </row>
    <row r="3183" spans="1:20" ht="60" hidden="1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204"/>
        <v>36.33</v>
      </c>
      <c r="Q3183" s="11" t="s">
        <v>8315</v>
      </c>
      <c r="R3183" t="s">
        <v>8316</v>
      </c>
      <c r="S3183" s="15">
        <f t="shared" si="202"/>
        <v>41779.310034722221</v>
      </c>
      <c r="T3183" s="15">
        <f t="shared" si="203"/>
        <v>41805.666666666664</v>
      </c>
    </row>
    <row r="3184" spans="1:20" ht="60" hidden="1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204"/>
        <v>46.77</v>
      </c>
      <c r="Q3184" s="11" t="s">
        <v>8315</v>
      </c>
      <c r="R3184" t="s">
        <v>8316</v>
      </c>
      <c r="S3184" s="15">
        <f t="shared" si="202"/>
        <v>40883.949317129627</v>
      </c>
      <c r="T3184" s="15">
        <f t="shared" si="203"/>
        <v>40939.708333333336</v>
      </c>
    </row>
    <row r="3185" spans="1:20" ht="45" hidden="1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204"/>
        <v>40.07</v>
      </c>
      <c r="Q3185" s="11" t="s">
        <v>8315</v>
      </c>
      <c r="R3185" t="s">
        <v>8316</v>
      </c>
      <c r="S3185" s="15">
        <f t="shared" si="202"/>
        <v>41491.79478009259</v>
      </c>
      <c r="T3185" s="15">
        <f t="shared" si="203"/>
        <v>41509.79478009259</v>
      </c>
    </row>
    <row r="3186" spans="1:20" ht="45" hidden="1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204"/>
        <v>100.22</v>
      </c>
      <c r="Q3186" s="11" t="s">
        <v>8315</v>
      </c>
      <c r="R3186" t="s">
        <v>8316</v>
      </c>
      <c r="S3186" s="15">
        <f t="shared" si="202"/>
        <v>41791.993414351848</v>
      </c>
      <c r="T3186" s="15">
        <f t="shared" si="203"/>
        <v>41821.993414351848</v>
      </c>
    </row>
    <row r="3187" spans="1:20" ht="60" hidden="1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204"/>
        <v>41.67</v>
      </c>
      <c r="Q3187" s="11" t="s">
        <v>8315</v>
      </c>
      <c r="R3187" t="s">
        <v>8316</v>
      </c>
      <c r="S3187" s="15">
        <f t="shared" si="202"/>
        <v>41829.977326388893</v>
      </c>
      <c r="T3187" s="15">
        <f t="shared" si="203"/>
        <v>41836.977326388893</v>
      </c>
    </row>
    <row r="3188" spans="1:20" ht="60" hidden="1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204"/>
        <v>46.71</v>
      </c>
      <c r="Q3188" s="11" t="s">
        <v>8315</v>
      </c>
      <c r="R3188" t="s">
        <v>8316</v>
      </c>
      <c r="S3188" s="15">
        <f t="shared" si="202"/>
        <v>41868.924050925925</v>
      </c>
      <c r="T3188" s="15">
        <f t="shared" si="203"/>
        <v>41898.875</v>
      </c>
    </row>
    <row r="3189" spans="1:20" ht="60" hidden="1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204"/>
        <v>71.489999999999995</v>
      </c>
      <c r="Q3189" s="11" t="s">
        <v>8315</v>
      </c>
      <c r="R3189" t="s">
        <v>8316</v>
      </c>
      <c r="S3189" s="15">
        <f t="shared" si="202"/>
        <v>41835.666354166664</v>
      </c>
      <c r="T3189" s="15">
        <f t="shared" si="203"/>
        <v>41855.666354166664</v>
      </c>
    </row>
    <row r="3190" spans="1:20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204"/>
        <v>14.44</v>
      </c>
      <c r="Q3190" s="11" t="s">
        <v>8315</v>
      </c>
      <c r="R3190" t="s">
        <v>8357</v>
      </c>
      <c r="S3190" s="15">
        <f t="shared" si="202"/>
        <v>42144.415532407409</v>
      </c>
      <c r="T3190" s="15">
        <f t="shared" si="203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4"/>
        <v>356.84</v>
      </c>
      <c r="Q3191" s="11" t="s">
        <v>8315</v>
      </c>
      <c r="R3191" t="s">
        <v>8357</v>
      </c>
      <c r="S3191" s="15">
        <f t="shared" si="202"/>
        <v>42118.346435185187</v>
      </c>
      <c r="T3191" s="15">
        <f t="shared" si="203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4"/>
        <v>0</v>
      </c>
      <c r="Q3192" s="11" t="s">
        <v>8315</v>
      </c>
      <c r="R3192" t="s">
        <v>8357</v>
      </c>
      <c r="S3192" s="15">
        <f t="shared" si="202"/>
        <v>42683.151331018518</v>
      </c>
      <c r="T3192" s="15">
        <f t="shared" si="203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4"/>
        <v>37.75</v>
      </c>
      <c r="Q3193" s="11" t="s">
        <v>8315</v>
      </c>
      <c r="R3193" t="s">
        <v>8357</v>
      </c>
      <c r="S3193" s="15">
        <f t="shared" si="202"/>
        <v>42538.755428240736</v>
      </c>
      <c r="T3193" s="15">
        <f t="shared" si="203"/>
        <v>42598.755428240736</v>
      </c>
    </row>
    <row r="3194" spans="1:20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204"/>
        <v>12.75</v>
      </c>
      <c r="Q3194" s="11" t="s">
        <v>8315</v>
      </c>
      <c r="R3194" t="s">
        <v>8357</v>
      </c>
      <c r="S3194" s="15">
        <f t="shared" si="202"/>
        <v>42018.94049768518</v>
      </c>
      <c r="T3194" s="15">
        <f t="shared" si="203"/>
        <v>42063.916666666672</v>
      </c>
    </row>
    <row r="3195" spans="1:20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204"/>
        <v>24.46</v>
      </c>
      <c r="Q3195" s="11" t="s">
        <v>8315</v>
      </c>
      <c r="R3195" t="s">
        <v>8357</v>
      </c>
      <c r="S3195" s="15">
        <f t="shared" si="202"/>
        <v>42010.968240740738</v>
      </c>
      <c r="T3195" s="15">
        <f t="shared" si="203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4"/>
        <v>0</v>
      </c>
      <c r="Q3196" s="11" t="s">
        <v>8315</v>
      </c>
      <c r="R3196" t="s">
        <v>8357</v>
      </c>
      <c r="S3196" s="15">
        <f t="shared" si="202"/>
        <v>42182.062476851846</v>
      </c>
      <c r="T3196" s="15">
        <f t="shared" si="203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4"/>
        <v>53.08</v>
      </c>
      <c r="Q3197" s="11" t="s">
        <v>8315</v>
      </c>
      <c r="R3197" t="s">
        <v>8357</v>
      </c>
      <c r="S3197" s="15">
        <f t="shared" si="202"/>
        <v>42017.594236111108</v>
      </c>
      <c r="T3197" s="15">
        <f t="shared" si="203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4"/>
        <v>300</v>
      </c>
      <c r="Q3198" s="11" t="s">
        <v>8315</v>
      </c>
      <c r="R3198" t="s">
        <v>8357</v>
      </c>
      <c r="S3198" s="15">
        <f t="shared" si="202"/>
        <v>42157.598090277781</v>
      </c>
      <c r="T3198" s="15">
        <f t="shared" si="203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4"/>
        <v>286.25</v>
      </c>
      <c r="Q3199" s="11" t="s">
        <v>8315</v>
      </c>
      <c r="R3199" t="s">
        <v>8357</v>
      </c>
      <c r="S3199" s="15">
        <f t="shared" si="202"/>
        <v>42009.493263888886</v>
      </c>
      <c r="T3199" s="15">
        <f t="shared" si="203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4"/>
        <v>36.67</v>
      </c>
      <c r="Q3200" s="11" t="s">
        <v>8315</v>
      </c>
      <c r="R3200" t="s">
        <v>8357</v>
      </c>
      <c r="S3200" s="15">
        <f t="shared" si="202"/>
        <v>42013.424502314811</v>
      </c>
      <c r="T3200" s="15">
        <f t="shared" si="203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4"/>
        <v>49.21</v>
      </c>
      <c r="Q3201" s="11" t="s">
        <v>8315</v>
      </c>
      <c r="R3201" t="s">
        <v>8357</v>
      </c>
      <c r="S3201" s="15">
        <f t="shared" si="202"/>
        <v>41858.761782407404</v>
      </c>
      <c r="T3201" s="15">
        <f t="shared" si="203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5">ROUND(E3202/D3202*100,0)</f>
        <v>0</v>
      </c>
      <c r="P3202">
        <f t="shared" si="204"/>
        <v>1</v>
      </c>
      <c r="Q3202" s="11" t="s">
        <v>8315</v>
      </c>
      <c r="R3202" t="s">
        <v>8357</v>
      </c>
      <c r="S3202" s="15">
        <f t="shared" si="202"/>
        <v>42460.320613425924</v>
      </c>
      <c r="T3202" s="15">
        <f t="shared" si="203"/>
        <v>42490.231944444444</v>
      </c>
    </row>
    <row r="3203" spans="1:20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5"/>
        <v>1</v>
      </c>
      <c r="P3203">
        <f t="shared" si="204"/>
        <v>12.5</v>
      </c>
      <c r="Q3203" s="11" t="s">
        <v>8315</v>
      </c>
      <c r="R3203" t="s">
        <v>8357</v>
      </c>
      <c r="S3203" s="15">
        <f t="shared" ref="S3203:S3266" si="206">(((J3203/60)/60)/24)+DATE(1970,1,1)</f>
        <v>41861.767094907409</v>
      </c>
      <c r="T3203" s="15">
        <f t="shared" ref="T3203:T3266" si="207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5"/>
        <v>55</v>
      </c>
      <c r="P3204">
        <f t="shared" si="204"/>
        <v>109.04</v>
      </c>
      <c r="Q3204" s="11" t="s">
        <v>8315</v>
      </c>
      <c r="R3204" t="s">
        <v>8357</v>
      </c>
      <c r="S3204" s="15">
        <f t="shared" si="206"/>
        <v>42293.853541666671</v>
      </c>
      <c r="T3204" s="15">
        <f t="shared" si="207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5"/>
        <v>25</v>
      </c>
      <c r="P3205">
        <f t="shared" si="204"/>
        <v>41.67</v>
      </c>
      <c r="Q3205" s="11" t="s">
        <v>8315</v>
      </c>
      <c r="R3205" t="s">
        <v>8357</v>
      </c>
      <c r="S3205" s="15">
        <f t="shared" si="206"/>
        <v>42242.988680555558</v>
      </c>
      <c r="T3205" s="15">
        <f t="shared" si="207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5"/>
        <v>0</v>
      </c>
      <c r="P3206">
        <f t="shared" si="204"/>
        <v>0</v>
      </c>
      <c r="Q3206" s="11" t="s">
        <v>8315</v>
      </c>
      <c r="R3206" t="s">
        <v>8357</v>
      </c>
      <c r="S3206" s="15">
        <f t="shared" si="206"/>
        <v>42172.686099537037</v>
      </c>
      <c r="T3206" s="15">
        <f t="shared" si="207"/>
        <v>42202.676388888889</v>
      </c>
    </row>
    <row r="3207" spans="1:20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5"/>
        <v>3</v>
      </c>
      <c r="P3207">
        <f t="shared" si="204"/>
        <v>22.75</v>
      </c>
      <c r="Q3207" s="11" t="s">
        <v>8315</v>
      </c>
      <c r="R3207" t="s">
        <v>8357</v>
      </c>
      <c r="S3207" s="15">
        <f t="shared" si="206"/>
        <v>42095.374675925923</v>
      </c>
      <c r="T3207" s="15">
        <f t="shared" si="207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5"/>
        <v>0</v>
      </c>
      <c r="P3208">
        <f t="shared" si="204"/>
        <v>0</v>
      </c>
      <c r="Q3208" s="11" t="s">
        <v>8315</v>
      </c>
      <c r="R3208" t="s">
        <v>8357</v>
      </c>
      <c r="S3208" s="15">
        <f t="shared" si="206"/>
        <v>42236.276053240741</v>
      </c>
      <c r="T3208" s="15">
        <f t="shared" si="207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5"/>
        <v>46</v>
      </c>
      <c r="P3209">
        <f t="shared" si="204"/>
        <v>70.83</v>
      </c>
      <c r="Q3209" s="11" t="s">
        <v>8315</v>
      </c>
      <c r="R3209" t="s">
        <v>8357</v>
      </c>
      <c r="S3209" s="15">
        <f t="shared" si="206"/>
        <v>42057.277858796297</v>
      </c>
      <c r="T3209" s="15">
        <f t="shared" si="207"/>
        <v>42117.236192129625</v>
      </c>
    </row>
    <row r="3210" spans="1:20" ht="45" hidden="1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5"/>
        <v>104</v>
      </c>
      <c r="P3210">
        <f t="shared" si="204"/>
        <v>63.11</v>
      </c>
      <c r="Q3210" s="11" t="s">
        <v>8315</v>
      </c>
      <c r="R3210" t="s">
        <v>8316</v>
      </c>
      <c r="S3210" s="15">
        <f t="shared" si="206"/>
        <v>41827.605057870373</v>
      </c>
      <c r="T3210" s="15">
        <f t="shared" si="207"/>
        <v>41848.605057870373</v>
      </c>
    </row>
    <row r="3211" spans="1:20" ht="45" hidden="1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5"/>
        <v>119</v>
      </c>
      <c r="P3211">
        <f t="shared" si="204"/>
        <v>50.16</v>
      </c>
      <c r="Q3211" s="11" t="s">
        <v>8315</v>
      </c>
      <c r="R3211" t="s">
        <v>8316</v>
      </c>
      <c r="S3211" s="15">
        <f t="shared" si="206"/>
        <v>41778.637245370373</v>
      </c>
      <c r="T3211" s="15">
        <f t="shared" si="207"/>
        <v>41810.958333333336</v>
      </c>
    </row>
    <row r="3212" spans="1:20" ht="60" hidden="1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5"/>
        <v>126</v>
      </c>
      <c r="P3212">
        <f t="shared" si="204"/>
        <v>62.88</v>
      </c>
      <c r="Q3212" s="11" t="s">
        <v>8315</v>
      </c>
      <c r="R3212" t="s">
        <v>8316</v>
      </c>
      <c r="S3212" s="15">
        <f t="shared" si="206"/>
        <v>41013.936562499999</v>
      </c>
      <c r="T3212" s="15">
        <f t="shared" si="207"/>
        <v>41061.165972222225</v>
      </c>
    </row>
    <row r="3213" spans="1:20" ht="60" hidden="1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5"/>
        <v>120</v>
      </c>
      <c r="P3213">
        <f t="shared" si="204"/>
        <v>85.53</v>
      </c>
      <c r="Q3213" s="11" t="s">
        <v>8315</v>
      </c>
      <c r="R3213" t="s">
        <v>8316</v>
      </c>
      <c r="S3213" s="15">
        <f t="shared" si="206"/>
        <v>41834.586574074077</v>
      </c>
      <c r="T3213" s="15">
        <f t="shared" si="207"/>
        <v>41866.083333333336</v>
      </c>
    </row>
    <row r="3214" spans="1:20" ht="30" hidden="1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5"/>
        <v>126</v>
      </c>
      <c r="P3214">
        <f t="shared" si="204"/>
        <v>53.72</v>
      </c>
      <c r="Q3214" s="11" t="s">
        <v>8315</v>
      </c>
      <c r="R3214" t="s">
        <v>8316</v>
      </c>
      <c r="S3214" s="15">
        <f t="shared" si="206"/>
        <v>41829.795729166668</v>
      </c>
      <c r="T3214" s="15">
        <f t="shared" si="207"/>
        <v>41859.795729166668</v>
      </c>
    </row>
    <row r="3215" spans="1:20" ht="60" hidden="1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5"/>
        <v>100</v>
      </c>
      <c r="P3215">
        <f t="shared" si="204"/>
        <v>127.81</v>
      </c>
      <c r="Q3215" s="11" t="s">
        <v>8315</v>
      </c>
      <c r="R3215" t="s">
        <v>8316</v>
      </c>
      <c r="S3215" s="15">
        <f t="shared" si="206"/>
        <v>42171.763414351852</v>
      </c>
      <c r="T3215" s="15">
        <f t="shared" si="207"/>
        <v>42211.763414351852</v>
      </c>
    </row>
    <row r="3216" spans="1:20" ht="60" hidden="1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5"/>
        <v>102</v>
      </c>
      <c r="P3216">
        <f t="shared" si="204"/>
        <v>106.57</v>
      </c>
      <c r="Q3216" s="11" t="s">
        <v>8315</v>
      </c>
      <c r="R3216" t="s">
        <v>8316</v>
      </c>
      <c r="S3216" s="15">
        <f t="shared" si="206"/>
        <v>42337.792511574073</v>
      </c>
      <c r="T3216" s="15">
        <f t="shared" si="207"/>
        <v>42374.996527777781</v>
      </c>
    </row>
    <row r="3217" spans="1:20" ht="60" hidden="1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5"/>
        <v>100</v>
      </c>
      <c r="P3217">
        <f t="shared" si="204"/>
        <v>262.11</v>
      </c>
      <c r="Q3217" s="11" t="s">
        <v>8315</v>
      </c>
      <c r="R3217" t="s">
        <v>8316</v>
      </c>
      <c r="S3217" s="15">
        <f t="shared" si="206"/>
        <v>42219.665173611109</v>
      </c>
      <c r="T3217" s="15">
        <f t="shared" si="207"/>
        <v>42257.165972222225</v>
      </c>
    </row>
    <row r="3218" spans="1:20" ht="60" hidden="1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5"/>
        <v>100</v>
      </c>
      <c r="P3218">
        <f t="shared" si="204"/>
        <v>57.17</v>
      </c>
      <c r="Q3218" s="11" t="s">
        <v>8315</v>
      </c>
      <c r="R3218" t="s">
        <v>8316</v>
      </c>
      <c r="S3218" s="15">
        <f t="shared" si="206"/>
        <v>42165.462627314817</v>
      </c>
      <c r="T3218" s="15">
        <f t="shared" si="207"/>
        <v>42196.604166666672</v>
      </c>
    </row>
    <row r="3219" spans="1:20" ht="45" hidden="1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5"/>
        <v>116</v>
      </c>
      <c r="P3219">
        <f t="shared" si="204"/>
        <v>50.2</v>
      </c>
      <c r="Q3219" s="11" t="s">
        <v>8315</v>
      </c>
      <c r="R3219" t="s">
        <v>8316</v>
      </c>
      <c r="S3219" s="15">
        <f t="shared" si="206"/>
        <v>42648.546111111107</v>
      </c>
      <c r="T3219" s="15">
        <f t="shared" si="207"/>
        <v>42678.546111111107</v>
      </c>
    </row>
    <row r="3220" spans="1:20" ht="60" hidden="1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5"/>
        <v>102</v>
      </c>
      <c r="P3220">
        <f t="shared" si="204"/>
        <v>66.59</v>
      </c>
      <c r="Q3220" s="11" t="s">
        <v>8315</v>
      </c>
      <c r="R3220" t="s">
        <v>8316</v>
      </c>
      <c r="S3220" s="15">
        <f t="shared" si="206"/>
        <v>41971.002152777779</v>
      </c>
      <c r="T3220" s="15">
        <f t="shared" si="207"/>
        <v>42004</v>
      </c>
    </row>
    <row r="3221" spans="1:20" ht="45" hidden="1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5"/>
        <v>100</v>
      </c>
      <c r="P3221">
        <f t="shared" si="204"/>
        <v>168.25</v>
      </c>
      <c r="Q3221" s="11" t="s">
        <v>8315</v>
      </c>
      <c r="R3221" t="s">
        <v>8316</v>
      </c>
      <c r="S3221" s="15">
        <f t="shared" si="206"/>
        <v>42050.983182870375</v>
      </c>
      <c r="T3221" s="15">
        <f t="shared" si="207"/>
        <v>42085.941516203704</v>
      </c>
    </row>
    <row r="3222" spans="1:20" ht="30" hidden="1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5"/>
        <v>101</v>
      </c>
      <c r="P3222">
        <f t="shared" si="204"/>
        <v>256.37</v>
      </c>
      <c r="Q3222" s="11" t="s">
        <v>8315</v>
      </c>
      <c r="R3222" t="s">
        <v>8316</v>
      </c>
      <c r="S3222" s="15">
        <f t="shared" si="206"/>
        <v>42772.833379629628</v>
      </c>
      <c r="T3222" s="15">
        <f t="shared" si="207"/>
        <v>42806.875</v>
      </c>
    </row>
    <row r="3223" spans="1:20" ht="60" hidden="1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5"/>
        <v>103</v>
      </c>
      <c r="P3223">
        <f t="shared" si="204"/>
        <v>36.61</v>
      </c>
      <c r="Q3223" s="11" t="s">
        <v>8315</v>
      </c>
      <c r="R3223" t="s">
        <v>8316</v>
      </c>
      <c r="S3223" s="15">
        <f t="shared" si="206"/>
        <v>42155.696793981479</v>
      </c>
      <c r="T3223" s="15">
        <f t="shared" si="207"/>
        <v>42190.696793981479</v>
      </c>
    </row>
    <row r="3224" spans="1:20" ht="45" hidden="1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5"/>
        <v>125</v>
      </c>
      <c r="P3224">
        <f t="shared" si="204"/>
        <v>37.14</v>
      </c>
      <c r="Q3224" s="11" t="s">
        <v>8315</v>
      </c>
      <c r="R3224" t="s">
        <v>8316</v>
      </c>
      <c r="S3224" s="15">
        <f t="shared" si="206"/>
        <v>42270.582141203704</v>
      </c>
      <c r="T3224" s="15">
        <f t="shared" si="207"/>
        <v>42301.895138888889</v>
      </c>
    </row>
    <row r="3225" spans="1:20" ht="30" hidden="1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5"/>
        <v>110</v>
      </c>
      <c r="P3225">
        <f t="shared" si="204"/>
        <v>45.88</v>
      </c>
      <c r="Q3225" s="11" t="s">
        <v>8315</v>
      </c>
      <c r="R3225" t="s">
        <v>8316</v>
      </c>
      <c r="S3225" s="15">
        <f t="shared" si="206"/>
        <v>42206.835370370376</v>
      </c>
      <c r="T3225" s="15">
        <f t="shared" si="207"/>
        <v>42236.835370370376</v>
      </c>
    </row>
    <row r="3226" spans="1:20" ht="60" hidden="1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5"/>
        <v>102</v>
      </c>
      <c r="P3226">
        <f t="shared" si="204"/>
        <v>141.71</v>
      </c>
      <c r="Q3226" s="11" t="s">
        <v>8315</v>
      </c>
      <c r="R3226" t="s">
        <v>8316</v>
      </c>
      <c r="S3226" s="15">
        <f t="shared" si="206"/>
        <v>42697.850844907407</v>
      </c>
      <c r="T3226" s="15">
        <f t="shared" si="207"/>
        <v>42745.208333333328</v>
      </c>
    </row>
    <row r="3227" spans="1:20" ht="45" hidden="1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5"/>
        <v>102</v>
      </c>
      <c r="P3227">
        <f t="shared" si="204"/>
        <v>52.49</v>
      </c>
      <c r="Q3227" s="11" t="s">
        <v>8315</v>
      </c>
      <c r="R3227" t="s">
        <v>8316</v>
      </c>
      <c r="S3227" s="15">
        <f t="shared" si="206"/>
        <v>42503.559467592597</v>
      </c>
      <c r="T3227" s="15">
        <f t="shared" si="207"/>
        <v>42524.875</v>
      </c>
    </row>
    <row r="3228" spans="1:20" ht="45" hidden="1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5"/>
        <v>104</v>
      </c>
      <c r="P3228">
        <f t="shared" si="204"/>
        <v>59.52</v>
      </c>
      <c r="Q3228" s="11" t="s">
        <v>8315</v>
      </c>
      <c r="R3228" t="s">
        <v>8316</v>
      </c>
      <c r="S3228" s="15">
        <f t="shared" si="206"/>
        <v>42277.583472222221</v>
      </c>
      <c r="T3228" s="15">
        <f t="shared" si="207"/>
        <v>42307.583472222221</v>
      </c>
    </row>
    <row r="3229" spans="1:20" ht="60" hidden="1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5"/>
        <v>125</v>
      </c>
      <c r="P3229">
        <f t="shared" si="204"/>
        <v>50</v>
      </c>
      <c r="Q3229" s="11" t="s">
        <v>8315</v>
      </c>
      <c r="R3229" t="s">
        <v>8316</v>
      </c>
      <c r="S3229" s="15">
        <f t="shared" si="206"/>
        <v>42722.882361111115</v>
      </c>
      <c r="T3229" s="15">
        <f t="shared" si="207"/>
        <v>42752.882361111115</v>
      </c>
    </row>
    <row r="3230" spans="1:20" ht="30" hidden="1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5"/>
        <v>102</v>
      </c>
      <c r="P3230">
        <f t="shared" si="204"/>
        <v>193.62</v>
      </c>
      <c r="Q3230" s="11" t="s">
        <v>8315</v>
      </c>
      <c r="R3230" t="s">
        <v>8316</v>
      </c>
      <c r="S3230" s="15">
        <f t="shared" si="206"/>
        <v>42323.70930555556</v>
      </c>
      <c r="T3230" s="15">
        <f t="shared" si="207"/>
        <v>42355.207638888889</v>
      </c>
    </row>
    <row r="3231" spans="1:20" ht="45" hidden="1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5"/>
        <v>108</v>
      </c>
      <c r="P3231">
        <f t="shared" ref="P3231:P3294" si="208">IFERROR(ROUND(E3231/L3231,2), 0)</f>
        <v>106.8</v>
      </c>
      <c r="Q3231" s="11" t="s">
        <v>8315</v>
      </c>
      <c r="R3231" t="s">
        <v>8316</v>
      </c>
      <c r="S3231" s="15">
        <f t="shared" si="206"/>
        <v>41933.291643518518</v>
      </c>
      <c r="T3231" s="15">
        <f t="shared" si="207"/>
        <v>41963.333310185189</v>
      </c>
    </row>
    <row r="3232" spans="1:20" ht="60" hidden="1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5"/>
        <v>110</v>
      </c>
      <c r="P3232">
        <f t="shared" si="208"/>
        <v>77.22</v>
      </c>
      <c r="Q3232" s="11" t="s">
        <v>8315</v>
      </c>
      <c r="R3232" t="s">
        <v>8316</v>
      </c>
      <c r="S3232" s="15">
        <f t="shared" si="206"/>
        <v>41898.168125000004</v>
      </c>
      <c r="T3232" s="15">
        <f t="shared" si="207"/>
        <v>41913.165972222225</v>
      </c>
    </row>
    <row r="3233" spans="1:20" ht="45" hidden="1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5"/>
        <v>161</v>
      </c>
      <c r="P3233">
        <f t="shared" si="208"/>
        <v>57.5</v>
      </c>
      <c r="Q3233" s="11" t="s">
        <v>8315</v>
      </c>
      <c r="R3233" t="s">
        <v>8316</v>
      </c>
      <c r="S3233" s="15">
        <f t="shared" si="206"/>
        <v>42446.943831018521</v>
      </c>
      <c r="T3233" s="15">
        <f t="shared" si="207"/>
        <v>42476.943831018521</v>
      </c>
    </row>
    <row r="3234" spans="1:20" ht="45" hidden="1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5"/>
        <v>131</v>
      </c>
      <c r="P3234">
        <f t="shared" si="208"/>
        <v>50.46</v>
      </c>
      <c r="Q3234" s="11" t="s">
        <v>8315</v>
      </c>
      <c r="R3234" t="s">
        <v>8316</v>
      </c>
      <c r="S3234" s="15">
        <f t="shared" si="206"/>
        <v>42463.81385416667</v>
      </c>
      <c r="T3234" s="15">
        <f t="shared" si="207"/>
        <v>42494.165972222225</v>
      </c>
    </row>
    <row r="3235" spans="1:20" ht="45" hidden="1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5"/>
        <v>119</v>
      </c>
      <c r="P3235">
        <f t="shared" si="208"/>
        <v>97.38</v>
      </c>
      <c r="Q3235" s="11" t="s">
        <v>8315</v>
      </c>
      <c r="R3235" t="s">
        <v>8316</v>
      </c>
      <c r="S3235" s="15">
        <f t="shared" si="206"/>
        <v>42766.805034722223</v>
      </c>
      <c r="T3235" s="15">
        <f t="shared" si="207"/>
        <v>42796.805034722223</v>
      </c>
    </row>
    <row r="3236" spans="1:20" ht="60" hidden="1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5"/>
        <v>100</v>
      </c>
      <c r="P3236">
        <f t="shared" si="208"/>
        <v>34.92</v>
      </c>
      <c r="Q3236" s="11" t="s">
        <v>8315</v>
      </c>
      <c r="R3236" t="s">
        <v>8316</v>
      </c>
      <c r="S3236" s="15">
        <f t="shared" si="206"/>
        <v>42734.789444444439</v>
      </c>
      <c r="T3236" s="15">
        <f t="shared" si="207"/>
        <v>42767.979861111111</v>
      </c>
    </row>
    <row r="3237" spans="1:20" ht="60" hidden="1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5"/>
        <v>103</v>
      </c>
      <c r="P3237">
        <f t="shared" si="208"/>
        <v>85.53</v>
      </c>
      <c r="Q3237" s="11" t="s">
        <v>8315</v>
      </c>
      <c r="R3237" t="s">
        <v>8316</v>
      </c>
      <c r="S3237" s="15">
        <f t="shared" si="206"/>
        <v>42522.347812499997</v>
      </c>
      <c r="T3237" s="15">
        <f t="shared" si="207"/>
        <v>42552.347812499997</v>
      </c>
    </row>
    <row r="3238" spans="1:20" ht="60" hidden="1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5"/>
        <v>101</v>
      </c>
      <c r="P3238">
        <f t="shared" si="208"/>
        <v>182.91</v>
      </c>
      <c r="Q3238" s="11" t="s">
        <v>8315</v>
      </c>
      <c r="R3238" t="s">
        <v>8316</v>
      </c>
      <c r="S3238" s="15">
        <f t="shared" si="206"/>
        <v>42702.917048611111</v>
      </c>
      <c r="T3238" s="15">
        <f t="shared" si="207"/>
        <v>42732.917048611111</v>
      </c>
    </row>
    <row r="3239" spans="1:20" ht="30" hidden="1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5"/>
        <v>101</v>
      </c>
      <c r="P3239">
        <f t="shared" si="208"/>
        <v>131.13999999999999</v>
      </c>
      <c r="Q3239" s="11" t="s">
        <v>8315</v>
      </c>
      <c r="R3239" t="s">
        <v>8316</v>
      </c>
      <c r="S3239" s="15">
        <f t="shared" si="206"/>
        <v>42252.474351851852</v>
      </c>
      <c r="T3239" s="15">
        <f t="shared" si="207"/>
        <v>42276.165972222225</v>
      </c>
    </row>
    <row r="3240" spans="1:20" ht="60" hidden="1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5"/>
        <v>112</v>
      </c>
      <c r="P3240">
        <f t="shared" si="208"/>
        <v>39.81</v>
      </c>
      <c r="Q3240" s="11" t="s">
        <v>8315</v>
      </c>
      <c r="R3240" t="s">
        <v>8316</v>
      </c>
      <c r="S3240" s="15">
        <f t="shared" si="206"/>
        <v>42156.510393518518</v>
      </c>
      <c r="T3240" s="15">
        <f t="shared" si="207"/>
        <v>42186.510393518518</v>
      </c>
    </row>
    <row r="3241" spans="1:20" ht="60" hidden="1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5"/>
        <v>106</v>
      </c>
      <c r="P3241">
        <f t="shared" si="208"/>
        <v>59.7</v>
      </c>
      <c r="Q3241" s="11" t="s">
        <v>8315</v>
      </c>
      <c r="R3241" t="s">
        <v>8316</v>
      </c>
      <c r="S3241" s="15">
        <f t="shared" si="206"/>
        <v>42278.089039351849</v>
      </c>
      <c r="T3241" s="15">
        <f t="shared" si="207"/>
        <v>42302.999305555553</v>
      </c>
    </row>
    <row r="3242" spans="1:20" ht="60" hidden="1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101</v>
      </c>
      <c r="P3242">
        <f t="shared" si="208"/>
        <v>88.74</v>
      </c>
      <c r="Q3242" s="11" t="s">
        <v>8315</v>
      </c>
      <c r="R3242" t="s">
        <v>8316</v>
      </c>
      <c r="S3242" s="15">
        <f t="shared" si="206"/>
        <v>42754.693842592591</v>
      </c>
      <c r="T3242" s="15">
        <f t="shared" si="207"/>
        <v>42782.958333333328</v>
      </c>
    </row>
    <row r="3243" spans="1:20" ht="60" hidden="1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5"/>
        <v>115</v>
      </c>
      <c r="P3243">
        <f t="shared" si="208"/>
        <v>58.69</v>
      </c>
      <c r="Q3243" s="11" t="s">
        <v>8315</v>
      </c>
      <c r="R3243" t="s">
        <v>8316</v>
      </c>
      <c r="S3243" s="15">
        <f t="shared" si="206"/>
        <v>41893.324884259258</v>
      </c>
      <c r="T3243" s="15">
        <f t="shared" si="207"/>
        <v>41926.290972222225</v>
      </c>
    </row>
    <row r="3244" spans="1:20" ht="45" hidden="1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5"/>
        <v>127</v>
      </c>
      <c r="P3244">
        <f t="shared" si="208"/>
        <v>69.569999999999993</v>
      </c>
      <c r="Q3244" s="11" t="s">
        <v>8315</v>
      </c>
      <c r="R3244" t="s">
        <v>8316</v>
      </c>
      <c r="S3244" s="15">
        <f t="shared" si="206"/>
        <v>41871.755694444444</v>
      </c>
      <c r="T3244" s="15">
        <f t="shared" si="207"/>
        <v>41901.755694444444</v>
      </c>
    </row>
    <row r="3245" spans="1:20" ht="45" hidden="1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5"/>
        <v>103</v>
      </c>
      <c r="P3245">
        <f t="shared" si="208"/>
        <v>115.87</v>
      </c>
      <c r="Q3245" s="11" t="s">
        <v>8315</v>
      </c>
      <c r="R3245" t="s">
        <v>8316</v>
      </c>
      <c r="S3245" s="15">
        <f t="shared" si="206"/>
        <v>42262.096782407403</v>
      </c>
      <c r="T3245" s="15">
        <f t="shared" si="207"/>
        <v>42286</v>
      </c>
    </row>
    <row r="3246" spans="1:20" ht="45" hidden="1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5"/>
        <v>103</v>
      </c>
      <c r="P3246">
        <f t="shared" si="208"/>
        <v>23.87</v>
      </c>
      <c r="Q3246" s="11" t="s">
        <v>8315</v>
      </c>
      <c r="R3246" t="s">
        <v>8316</v>
      </c>
      <c r="S3246" s="15">
        <f t="shared" si="206"/>
        <v>42675.694236111114</v>
      </c>
      <c r="T3246" s="15">
        <f t="shared" si="207"/>
        <v>42705.735902777778</v>
      </c>
    </row>
    <row r="3247" spans="1:20" ht="45" hidden="1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5"/>
        <v>104</v>
      </c>
      <c r="P3247">
        <f t="shared" si="208"/>
        <v>81.13</v>
      </c>
      <c r="Q3247" s="11" t="s">
        <v>8315</v>
      </c>
      <c r="R3247" t="s">
        <v>8316</v>
      </c>
      <c r="S3247" s="15">
        <f t="shared" si="206"/>
        <v>42135.60020833333</v>
      </c>
      <c r="T3247" s="15">
        <f t="shared" si="207"/>
        <v>42167.083333333328</v>
      </c>
    </row>
    <row r="3248" spans="1:20" ht="45" hidden="1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5"/>
        <v>111</v>
      </c>
      <c r="P3248">
        <f t="shared" si="208"/>
        <v>57.63</v>
      </c>
      <c r="Q3248" s="11" t="s">
        <v>8315</v>
      </c>
      <c r="R3248" t="s">
        <v>8316</v>
      </c>
      <c r="S3248" s="15">
        <f t="shared" si="206"/>
        <v>42230.472222222219</v>
      </c>
      <c r="T3248" s="15">
        <f t="shared" si="207"/>
        <v>42259.165972222225</v>
      </c>
    </row>
    <row r="3249" spans="1:20" ht="60" hidden="1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5"/>
        <v>106</v>
      </c>
      <c r="P3249">
        <f t="shared" si="208"/>
        <v>46.43</v>
      </c>
      <c r="Q3249" s="11" t="s">
        <v>8315</v>
      </c>
      <c r="R3249" t="s">
        <v>8316</v>
      </c>
      <c r="S3249" s="15">
        <f t="shared" si="206"/>
        <v>42167.434166666666</v>
      </c>
      <c r="T3249" s="15">
        <f t="shared" si="207"/>
        <v>42197.434166666666</v>
      </c>
    </row>
    <row r="3250" spans="1:20" ht="30" hidden="1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5"/>
        <v>101</v>
      </c>
      <c r="P3250">
        <f t="shared" si="208"/>
        <v>60.48</v>
      </c>
      <c r="Q3250" s="11" t="s">
        <v>8315</v>
      </c>
      <c r="R3250" t="s">
        <v>8316</v>
      </c>
      <c r="S3250" s="15">
        <f t="shared" si="206"/>
        <v>42068.888391203705</v>
      </c>
      <c r="T3250" s="15">
        <f t="shared" si="207"/>
        <v>42098.846724537041</v>
      </c>
    </row>
    <row r="3251" spans="1:20" ht="60" hidden="1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5"/>
        <v>105</v>
      </c>
      <c r="P3251">
        <f t="shared" si="208"/>
        <v>65.58</v>
      </c>
      <c r="Q3251" s="11" t="s">
        <v>8315</v>
      </c>
      <c r="R3251" t="s">
        <v>8316</v>
      </c>
      <c r="S3251" s="15">
        <f t="shared" si="206"/>
        <v>42145.746689814812</v>
      </c>
      <c r="T3251" s="15">
        <f t="shared" si="207"/>
        <v>42175.746689814812</v>
      </c>
    </row>
    <row r="3252" spans="1:20" ht="60" hidden="1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5"/>
        <v>102</v>
      </c>
      <c r="P3252">
        <f t="shared" si="208"/>
        <v>119.19</v>
      </c>
      <c r="Q3252" s="11" t="s">
        <v>8315</v>
      </c>
      <c r="R3252" t="s">
        <v>8316</v>
      </c>
      <c r="S3252" s="15">
        <f t="shared" si="206"/>
        <v>41918.742175925923</v>
      </c>
      <c r="T3252" s="15">
        <f t="shared" si="207"/>
        <v>41948.783842592595</v>
      </c>
    </row>
    <row r="3253" spans="1:20" ht="60" hidden="1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5"/>
        <v>111</v>
      </c>
      <c r="P3253">
        <f t="shared" si="208"/>
        <v>83.05</v>
      </c>
      <c r="Q3253" s="11" t="s">
        <v>8315</v>
      </c>
      <c r="R3253" t="s">
        <v>8316</v>
      </c>
      <c r="S3253" s="15">
        <f t="shared" si="206"/>
        <v>42146.731087962966</v>
      </c>
      <c r="T3253" s="15">
        <f t="shared" si="207"/>
        <v>42176.731087962966</v>
      </c>
    </row>
    <row r="3254" spans="1:20" ht="45" hidden="1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5"/>
        <v>128</v>
      </c>
      <c r="P3254">
        <f t="shared" si="208"/>
        <v>57.52</v>
      </c>
      <c r="Q3254" s="11" t="s">
        <v>8315</v>
      </c>
      <c r="R3254" t="s">
        <v>8316</v>
      </c>
      <c r="S3254" s="15">
        <f t="shared" si="206"/>
        <v>42590.472685185188</v>
      </c>
      <c r="T3254" s="15">
        <f t="shared" si="207"/>
        <v>42620.472685185188</v>
      </c>
    </row>
    <row r="3255" spans="1:20" ht="45" hidden="1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5"/>
        <v>102</v>
      </c>
      <c r="P3255">
        <f t="shared" si="208"/>
        <v>177.09</v>
      </c>
      <c r="Q3255" s="11" t="s">
        <v>8315</v>
      </c>
      <c r="R3255" t="s">
        <v>8316</v>
      </c>
      <c r="S3255" s="15">
        <f t="shared" si="206"/>
        <v>42602.576712962968</v>
      </c>
      <c r="T3255" s="15">
        <f t="shared" si="207"/>
        <v>42621.15625</v>
      </c>
    </row>
    <row r="3256" spans="1:20" ht="60" hidden="1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5"/>
        <v>101</v>
      </c>
      <c r="P3256">
        <f t="shared" si="208"/>
        <v>70.77</v>
      </c>
      <c r="Q3256" s="11" t="s">
        <v>8315</v>
      </c>
      <c r="R3256" t="s">
        <v>8316</v>
      </c>
      <c r="S3256" s="15">
        <f t="shared" si="206"/>
        <v>42059.085752314815</v>
      </c>
      <c r="T3256" s="15">
        <f t="shared" si="207"/>
        <v>42089.044085648144</v>
      </c>
    </row>
    <row r="3257" spans="1:20" ht="60" hidden="1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5"/>
        <v>175</v>
      </c>
      <c r="P3257">
        <f t="shared" si="208"/>
        <v>29.17</v>
      </c>
      <c r="Q3257" s="11" t="s">
        <v>8315</v>
      </c>
      <c r="R3257" t="s">
        <v>8316</v>
      </c>
      <c r="S3257" s="15">
        <f t="shared" si="206"/>
        <v>41889.768229166664</v>
      </c>
      <c r="T3257" s="15">
        <f t="shared" si="207"/>
        <v>41919.768229166664</v>
      </c>
    </row>
    <row r="3258" spans="1:20" ht="45" hidden="1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5"/>
        <v>128</v>
      </c>
      <c r="P3258">
        <f t="shared" si="208"/>
        <v>72.760000000000005</v>
      </c>
      <c r="Q3258" s="11" t="s">
        <v>8315</v>
      </c>
      <c r="R3258" t="s">
        <v>8316</v>
      </c>
      <c r="S3258" s="15">
        <f t="shared" si="206"/>
        <v>42144.573807870373</v>
      </c>
      <c r="T3258" s="15">
        <f t="shared" si="207"/>
        <v>42166.165972222225</v>
      </c>
    </row>
    <row r="3259" spans="1:20" ht="60" hidden="1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5"/>
        <v>106</v>
      </c>
      <c r="P3259">
        <f t="shared" si="208"/>
        <v>51.85</v>
      </c>
      <c r="Q3259" s="11" t="s">
        <v>8315</v>
      </c>
      <c r="R3259" t="s">
        <v>8316</v>
      </c>
      <c r="S3259" s="15">
        <f t="shared" si="206"/>
        <v>42758.559629629628</v>
      </c>
      <c r="T3259" s="15">
        <f t="shared" si="207"/>
        <v>42788.559629629628</v>
      </c>
    </row>
    <row r="3260" spans="1:20" ht="45" hidden="1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5"/>
        <v>105</v>
      </c>
      <c r="P3260">
        <f t="shared" si="208"/>
        <v>98.2</v>
      </c>
      <c r="Q3260" s="11" t="s">
        <v>8315</v>
      </c>
      <c r="R3260" t="s">
        <v>8316</v>
      </c>
      <c r="S3260" s="15">
        <f t="shared" si="206"/>
        <v>41982.887280092589</v>
      </c>
      <c r="T3260" s="15">
        <f t="shared" si="207"/>
        <v>42012.887280092589</v>
      </c>
    </row>
    <row r="3261" spans="1:20" ht="60" hidden="1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5"/>
        <v>106</v>
      </c>
      <c r="P3261">
        <f t="shared" si="208"/>
        <v>251.74</v>
      </c>
      <c r="Q3261" s="11" t="s">
        <v>8315</v>
      </c>
      <c r="R3261" t="s">
        <v>8316</v>
      </c>
      <c r="S3261" s="15">
        <f t="shared" si="206"/>
        <v>42614.760937500003</v>
      </c>
      <c r="T3261" s="15">
        <f t="shared" si="207"/>
        <v>42644.165972222225</v>
      </c>
    </row>
    <row r="3262" spans="1:20" ht="45" hidden="1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5"/>
        <v>109</v>
      </c>
      <c r="P3262">
        <f t="shared" si="208"/>
        <v>74.819999999999993</v>
      </c>
      <c r="Q3262" s="11" t="s">
        <v>8315</v>
      </c>
      <c r="R3262" t="s">
        <v>8316</v>
      </c>
      <c r="S3262" s="15">
        <f t="shared" si="206"/>
        <v>42303.672662037032</v>
      </c>
      <c r="T3262" s="15">
        <f t="shared" si="207"/>
        <v>42338.714328703703</v>
      </c>
    </row>
    <row r="3263" spans="1:20" ht="45" hidden="1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5"/>
        <v>100</v>
      </c>
      <c r="P3263">
        <f t="shared" si="208"/>
        <v>67.650000000000006</v>
      </c>
      <c r="Q3263" s="11" t="s">
        <v>8315</v>
      </c>
      <c r="R3263" t="s">
        <v>8316</v>
      </c>
      <c r="S3263" s="15">
        <f t="shared" si="206"/>
        <v>42171.725416666668</v>
      </c>
      <c r="T3263" s="15">
        <f t="shared" si="207"/>
        <v>42201.725416666668</v>
      </c>
    </row>
    <row r="3264" spans="1:20" ht="30" hidden="1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5"/>
        <v>103</v>
      </c>
      <c r="P3264">
        <f t="shared" si="208"/>
        <v>93.81</v>
      </c>
      <c r="Q3264" s="11" t="s">
        <v>8315</v>
      </c>
      <c r="R3264" t="s">
        <v>8316</v>
      </c>
      <c r="S3264" s="15">
        <f t="shared" si="206"/>
        <v>41964.315532407403</v>
      </c>
      <c r="T3264" s="15">
        <f t="shared" si="207"/>
        <v>41995.166666666672</v>
      </c>
    </row>
    <row r="3265" spans="1:20" ht="45" hidden="1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5"/>
        <v>112</v>
      </c>
      <c r="P3265">
        <f t="shared" si="208"/>
        <v>41.24</v>
      </c>
      <c r="Q3265" s="11" t="s">
        <v>8315</v>
      </c>
      <c r="R3265" t="s">
        <v>8316</v>
      </c>
      <c r="S3265" s="15">
        <f t="shared" si="206"/>
        <v>42284.516064814816</v>
      </c>
      <c r="T3265" s="15">
        <f t="shared" si="207"/>
        <v>42307.875</v>
      </c>
    </row>
    <row r="3266" spans="1:20" ht="45" hidden="1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9">ROUND(E3266/D3266*100,0)</f>
        <v>103</v>
      </c>
      <c r="P3266">
        <f t="shared" si="208"/>
        <v>52.55</v>
      </c>
      <c r="Q3266" s="11" t="s">
        <v>8315</v>
      </c>
      <c r="R3266" t="s">
        <v>8316</v>
      </c>
      <c r="S3266" s="15">
        <f t="shared" si="206"/>
        <v>42016.800208333334</v>
      </c>
      <c r="T3266" s="15">
        <f t="shared" si="207"/>
        <v>42032.916666666672</v>
      </c>
    </row>
    <row r="3267" spans="1:20" ht="45" hidden="1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9"/>
        <v>164</v>
      </c>
      <c r="P3267">
        <f t="shared" si="208"/>
        <v>70.290000000000006</v>
      </c>
      <c r="Q3267" s="11" t="s">
        <v>8315</v>
      </c>
      <c r="R3267" t="s">
        <v>8316</v>
      </c>
      <c r="S3267" s="15">
        <f t="shared" ref="S3267:S3330" si="210">(((J3267/60)/60)/24)+DATE(1970,1,1)</f>
        <v>42311.711979166663</v>
      </c>
      <c r="T3267" s="15">
        <f t="shared" ref="T3267:T3330" si="211">(((I3267/60)/60)/24)+DATE(1970,1,1)</f>
        <v>42341.708333333328</v>
      </c>
    </row>
    <row r="3268" spans="1:20" ht="45" hidden="1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9"/>
        <v>131</v>
      </c>
      <c r="P3268">
        <f t="shared" si="208"/>
        <v>48.33</v>
      </c>
      <c r="Q3268" s="11" t="s">
        <v>8315</v>
      </c>
      <c r="R3268" t="s">
        <v>8316</v>
      </c>
      <c r="S3268" s="15">
        <f t="shared" si="210"/>
        <v>42136.536134259266</v>
      </c>
      <c r="T3268" s="15">
        <f t="shared" si="211"/>
        <v>42167.875</v>
      </c>
    </row>
    <row r="3269" spans="1:20" ht="60" hidden="1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9"/>
        <v>102</v>
      </c>
      <c r="P3269">
        <f t="shared" si="208"/>
        <v>53.18</v>
      </c>
      <c r="Q3269" s="11" t="s">
        <v>8315</v>
      </c>
      <c r="R3269" t="s">
        <v>8316</v>
      </c>
      <c r="S3269" s="15">
        <f t="shared" si="210"/>
        <v>42172.757638888885</v>
      </c>
      <c r="T3269" s="15">
        <f t="shared" si="211"/>
        <v>42202.757638888885</v>
      </c>
    </row>
    <row r="3270" spans="1:20" ht="45" hidden="1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9"/>
        <v>128</v>
      </c>
      <c r="P3270">
        <f t="shared" si="208"/>
        <v>60.95</v>
      </c>
      <c r="Q3270" s="11" t="s">
        <v>8315</v>
      </c>
      <c r="R3270" t="s">
        <v>8316</v>
      </c>
      <c r="S3270" s="15">
        <f t="shared" si="210"/>
        <v>42590.90425925926</v>
      </c>
      <c r="T3270" s="15">
        <f t="shared" si="211"/>
        <v>42606.90425925926</v>
      </c>
    </row>
    <row r="3271" spans="1:20" ht="45" hidden="1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9"/>
        <v>102</v>
      </c>
      <c r="P3271">
        <f t="shared" si="208"/>
        <v>116</v>
      </c>
      <c r="Q3271" s="11" t="s">
        <v>8315</v>
      </c>
      <c r="R3271" t="s">
        <v>8316</v>
      </c>
      <c r="S3271" s="15">
        <f t="shared" si="210"/>
        <v>42137.395798611105</v>
      </c>
      <c r="T3271" s="15">
        <f t="shared" si="211"/>
        <v>42171.458333333328</v>
      </c>
    </row>
    <row r="3272" spans="1:20" ht="60" hidden="1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9"/>
        <v>102</v>
      </c>
      <c r="P3272">
        <f t="shared" si="208"/>
        <v>61</v>
      </c>
      <c r="Q3272" s="11" t="s">
        <v>8315</v>
      </c>
      <c r="R3272" t="s">
        <v>8316</v>
      </c>
      <c r="S3272" s="15">
        <f t="shared" si="210"/>
        <v>42167.533159722225</v>
      </c>
      <c r="T3272" s="15">
        <f t="shared" si="211"/>
        <v>42197.533159722225</v>
      </c>
    </row>
    <row r="3273" spans="1:20" ht="30" hidden="1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9"/>
        <v>130</v>
      </c>
      <c r="P3273">
        <f t="shared" si="208"/>
        <v>38.24</v>
      </c>
      <c r="Q3273" s="11" t="s">
        <v>8315</v>
      </c>
      <c r="R3273" t="s">
        <v>8316</v>
      </c>
      <c r="S3273" s="15">
        <f t="shared" si="210"/>
        <v>41915.437210648146</v>
      </c>
      <c r="T3273" s="15">
        <f t="shared" si="211"/>
        <v>41945.478877314818</v>
      </c>
    </row>
    <row r="3274" spans="1:20" ht="45" hidden="1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9"/>
        <v>154</v>
      </c>
      <c r="P3274">
        <f t="shared" si="208"/>
        <v>106.5</v>
      </c>
      <c r="Q3274" s="11" t="s">
        <v>8315</v>
      </c>
      <c r="R3274" t="s">
        <v>8316</v>
      </c>
      <c r="S3274" s="15">
        <f t="shared" si="210"/>
        <v>42284.500104166669</v>
      </c>
      <c r="T3274" s="15">
        <f t="shared" si="211"/>
        <v>42314.541770833333</v>
      </c>
    </row>
    <row r="3275" spans="1:20" ht="60" hidden="1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9"/>
        <v>107</v>
      </c>
      <c r="P3275">
        <f t="shared" si="208"/>
        <v>204.57</v>
      </c>
      <c r="Q3275" s="11" t="s">
        <v>8315</v>
      </c>
      <c r="R3275" t="s">
        <v>8316</v>
      </c>
      <c r="S3275" s="15">
        <f t="shared" si="210"/>
        <v>42611.801412037035</v>
      </c>
      <c r="T3275" s="15">
        <f t="shared" si="211"/>
        <v>42627.791666666672</v>
      </c>
    </row>
    <row r="3276" spans="1:20" ht="45" hidden="1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9"/>
        <v>101</v>
      </c>
      <c r="P3276">
        <f t="shared" si="208"/>
        <v>54.91</v>
      </c>
      <c r="Q3276" s="11" t="s">
        <v>8315</v>
      </c>
      <c r="R3276" t="s">
        <v>8316</v>
      </c>
      <c r="S3276" s="15">
        <f t="shared" si="210"/>
        <v>42400.704537037032</v>
      </c>
      <c r="T3276" s="15">
        <f t="shared" si="211"/>
        <v>42444.875</v>
      </c>
    </row>
    <row r="3277" spans="1:20" ht="60" hidden="1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9"/>
        <v>100</v>
      </c>
      <c r="P3277">
        <f t="shared" si="208"/>
        <v>150.41999999999999</v>
      </c>
      <c r="Q3277" s="11" t="s">
        <v>8315</v>
      </c>
      <c r="R3277" t="s">
        <v>8316</v>
      </c>
      <c r="S3277" s="15">
        <f t="shared" si="210"/>
        <v>42017.88045138889</v>
      </c>
      <c r="T3277" s="15">
        <f t="shared" si="211"/>
        <v>42044.1875</v>
      </c>
    </row>
    <row r="3278" spans="1:20" ht="60" hidden="1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9"/>
        <v>117</v>
      </c>
      <c r="P3278">
        <f t="shared" si="208"/>
        <v>52.58</v>
      </c>
      <c r="Q3278" s="11" t="s">
        <v>8315</v>
      </c>
      <c r="R3278" t="s">
        <v>8316</v>
      </c>
      <c r="S3278" s="15">
        <f t="shared" si="210"/>
        <v>42426.949988425928</v>
      </c>
      <c r="T3278" s="15">
        <f t="shared" si="211"/>
        <v>42461.165972222225</v>
      </c>
    </row>
    <row r="3279" spans="1:20" ht="60" hidden="1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9"/>
        <v>109</v>
      </c>
      <c r="P3279">
        <f t="shared" si="208"/>
        <v>54.3</v>
      </c>
      <c r="Q3279" s="11" t="s">
        <v>8315</v>
      </c>
      <c r="R3279" t="s">
        <v>8316</v>
      </c>
      <c r="S3279" s="15">
        <f t="shared" si="210"/>
        <v>41931.682939814818</v>
      </c>
      <c r="T3279" s="15">
        <f t="shared" si="211"/>
        <v>41961.724606481483</v>
      </c>
    </row>
    <row r="3280" spans="1:20" ht="60" hidden="1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9"/>
        <v>103</v>
      </c>
      <c r="P3280">
        <f t="shared" si="208"/>
        <v>76.03</v>
      </c>
      <c r="Q3280" s="11" t="s">
        <v>8315</v>
      </c>
      <c r="R3280" t="s">
        <v>8316</v>
      </c>
      <c r="S3280" s="15">
        <f t="shared" si="210"/>
        <v>42124.848414351851</v>
      </c>
      <c r="T3280" s="15">
        <f t="shared" si="211"/>
        <v>42154.848414351851</v>
      </c>
    </row>
    <row r="3281" spans="1:20" ht="60" hidden="1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9"/>
        <v>114</v>
      </c>
      <c r="P3281">
        <f t="shared" si="208"/>
        <v>105.21</v>
      </c>
      <c r="Q3281" s="11" t="s">
        <v>8315</v>
      </c>
      <c r="R3281" t="s">
        <v>8316</v>
      </c>
      <c r="S3281" s="15">
        <f t="shared" si="210"/>
        <v>42431.102534722217</v>
      </c>
      <c r="T3281" s="15">
        <f t="shared" si="211"/>
        <v>42461.06086805556</v>
      </c>
    </row>
    <row r="3282" spans="1:20" ht="60" hidden="1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103</v>
      </c>
      <c r="P3282">
        <f t="shared" si="208"/>
        <v>68.67</v>
      </c>
      <c r="Q3282" s="11" t="s">
        <v>8315</v>
      </c>
      <c r="R3282" t="s">
        <v>8316</v>
      </c>
      <c r="S3282" s="15">
        <f t="shared" si="210"/>
        <v>42121.756921296299</v>
      </c>
      <c r="T3282" s="15">
        <f t="shared" si="211"/>
        <v>42156.208333333328</v>
      </c>
    </row>
    <row r="3283" spans="1:20" ht="45" hidden="1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9"/>
        <v>122</v>
      </c>
      <c r="P3283">
        <f t="shared" si="208"/>
        <v>129.36000000000001</v>
      </c>
      <c r="Q3283" s="11" t="s">
        <v>8315</v>
      </c>
      <c r="R3283" t="s">
        <v>8316</v>
      </c>
      <c r="S3283" s="15">
        <f t="shared" si="210"/>
        <v>42219.019733796296</v>
      </c>
      <c r="T3283" s="15">
        <f t="shared" si="211"/>
        <v>42249.019733796296</v>
      </c>
    </row>
    <row r="3284" spans="1:20" ht="60" hidden="1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9"/>
        <v>103</v>
      </c>
      <c r="P3284">
        <f t="shared" si="208"/>
        <v>134.26</v>
      </c>
      <c r="Q3284" s="11" t="s">
        <v>8315</v>
      </c>
      <c r="R3284" t="s">
        <v>8316</v>
      </c>
      <c r="S3284" s="15">
        <f t="shared" si="210"/>
        <v>42445.19430555556</v>
      </c>
      <c r="T3284" s="15">
        <f t="shared" si="211"/>
        <v>42489.19430555556</v>
      </c>
    </row>
    <row r="3285" spans="1:20" ht="60" hidden="1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08"/>
        <v>17.829999999999998</v>
      </c>
      <c r="Q3285" s="11" t="s">
        <v>8315</v>
      </c>
      <c r="R3285" t="s">
        <v>8316</v>
      </c>
      <c r="S3285" s="15">
        <f t="shared" si="210"/>
        <v>42379.74418981481</v>
      </c>
      <c r="T3285" s="15">
        <f t="shared" si="211"/>
        <v>42410.875</v>
      </c>
    </row>
    <row r="3286" spans="1:20" ht="45" hidden="1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08"/>
        <v>203.2</v>
      </c>
      <c r="Q3286" s="11" t="s">
        <v>8315</v>
      </c>
      <c r="R3286" t="s">
        <v>8316</v>
      </c>
      <c r="S3286" s="15">
        <f t="shared" si="210"/>
        <v>42380.884872685187</v>
      </c>
      <c r="T3286" s="15">
        <f t="shared" si="211"/>
        <v>42398.249305555553</v>
      </c>
    </row>
    <row r="3287" spans="1:20" hidden="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08"/>
        <v>69.19</v>
      </c>
      <c r="Q3287" s="11" t="s">
        <v>8315</v>
      </c>
      <c r="R3287" t="s">
        <v>8316</v>
      </c>
      <c r="S3287" s="15">
        <f t="shared" si="210"/>
        <v>42762.942430555559</v>
      </c>
      <c r="T3287" s="15">
        <f t="shared" si="211"/>
        <v>42794.208333333328</v>
      </c>
    </row>
    <row r="3288" spans="1:20" ht="60" hidden="1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08"/>
        <v>125.12</v>
      </c>
      <c r="Q3288" s="11" t="s">
        <v>8315</v>
      </c>
      <c r="R3288" t="s">
        <v>8316</v>
      </c>
      <c r="S3288" s="15">
        <f t="shared" si="210"/>
        <v>42567.840069444443</v>
      </c>
      <c r="T3288" s="15">
        <f t="shared" si="211"/>
        <v>42597.840069444443</v>
      </c>
    </row>
    <row r="3289" spans="1:20" ht="30" hidden="1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08"/>
        <v>73.53</v>
      </c>
      <c r="Q3289" s="11" t="s">
        <v>8315</v>
      </c>
      <c r="R3289" t="s">
        <v>8316</v>
      </c>
      <c r="S3289" s="15">
        <f t="shared" si="210"/>
        <v>42311.750324074077</v>
      </c>
      <c r="T3289" s="15">
        <f t="shared" si="211"/>
        <v>42336.750324074077</v>
      </c>
    </row>
    <row r="3290" spans="1:20" ht="60" hidden="1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08"/>
        <v>48.44</v>
      </c>
      <c r="Q3290" s="11" t="s">
        <v>8315</v>
      </c>
      <c r="R3290" t="s">
        <v>8316</v>
      </c>
      <c r="S3290" s="15">
        <f t="shared" si="210"/>
        <v>42505.774479166663</v>
      </c>
      <c r="T3290" s="15">
        <f t="shared" si="211"/>
        <v>42541.958333333328</v>
      </c>
    </row>
    <row r="3291" spans="1:20" ht="60" hidden="1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08"/>
        <v>26.61</v>
      </c>
      <c r="Q3291" s="11" t="s">
        <v>8315</v>
      </c>
      <c r="R3291" t="s">
        <v>8316</v>
      </c>
      <c r="S3291" s="15">
        <f t="shared" si="210"/>
        <v>42758.368078703701</v>
      </c>
      <c r="T3291" s="15">
        <f t="shared" si="211"/>
        <v>42786.368078703701</v>
      </c>
    </row>
    <row r="3292" spans="1:20" ht="75" hidden="1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08"/>
        <v>33.67</v>
      </c>
      <c r="Q3292" s="11" t="s">
        <v>8315</v>
      </c>
      <c r="R3292" t="s">
        <v>8316</v>
      </c>
      <c r="S3292" s="15">
        <f t="shared" si="210"/>
        <v>42775.51494212963</v>
      </c>
      <c r="T3292" s="15">
        <f t="shared" si="211"/>
        <v>42805.51494212963</v>
      </c>
    </row>
    <row r="3293" spans="1:20" ht="60" hidden="1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08"/>
        <v>40.71</v>
      </c>
      <c r="Q3293" s="11" t="s">
        <v>8315</v>
      </c>
      <c r="R3293" t="s">
        <v>8316</v>
      </c>
      <c r="S3293" s="15">
        <f t="shared" si="210"/>
        <v>42232.702546296292</v>
      </c>
      <c r="T3293" s="15">
        <f t="shared" si="211"/>
        <v>42264.165972222225</v>
      </c>
    </row>
    <row r="3294" spans="1:20" ht="45" hidden="1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08"/>
        <v>19.27</v>
      </c>
      <c r="Q3294" s="11" t="s">
        <v>8315</v>
      </c>
      <c r="R3294" t="s">
        <v>8316</v>
      </c>
      <c r="S3294" s="15">
        <f t="shared" si="210"/>
        <v>42282.770231481481</v>
      </c>
      <c r="T3294" s="15">
        <f t="shared" si="211"/>
        <v>42342.811898148153</v>
      </c>
    </row>
    <row r="3295" spans="1:20" ht="60" hidden="1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9"/>
        <v>170</v>
      </c>
      <c r="P3295">
        <f t="shared" ref="P3295:P3358" si="212">IFERROR(ROUND(E3295/L3295,2), 0)</f>
        <v>84.29</v>
      </c>
      <c r="Q3295" s="11" t="s">
        <v>8315</v>
      </c>
      <c r="R3295" t="s">
        <v>8316</v>
      </c>
      <c r="S3295" s="15">
        <f t="shared" si="210"/>
        <v>42768.425370370373</v>
      </c>
      <c r="T3295" s="15">
        <f t="shared" si="211"/>
        <v>42798.425370370373</v>
      </c>
    </row>
    <row r="3296" spans="1:20" ht="60" hidden="1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9"/>
        <v>118</v>
      </c>
      <c r="P3296">
        <f t="shared" si="212"/>
        <v>29.58</v>
      </c>
      <c r="Q3296" s="11" t="s">
        <v>8315</v>
      </c>
      <c r="R3296" t="s">
        <v>8316</v>
      </c>
      <c r="S3296" s="15">
        <f t="shared" si="210"/>
        <v>42141.541134259256</v>
      </c>
      <c r="T3296" s="15">
        <f t="shared" si="211"/>
        <v>42171.541134259256</v>
      </c>
    </row>
    <row r="3297" spans="1:20" ht="60" hidden="1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9"/>
        <v>103</v>
      </c>
      <c r="P3297">
        <f t="shared" si="212"/>
        <v>26.67</v>
      </c>
      <c r="Q3297" s="11" t="s">
        <v>8315</v>
      </c>
      <c r="R3297" t="s">
        <v>8316</v>
      </c>
      <c r="S3297" s="15">
        <f t="shared" si="210"/>
        <v>42609.442465277782</v>
      </c>
      <c r="T3297" s="15">
        <f t="shared" si="211"/>
        <v>42639.442465277782</v>
      </c>
    </row>
    <row r="3298" spans="1:20" ht="60" hidden="1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9"/>
        <v>144</v>
      </c>
      <c r="P3298">
        <f t="shared" si="212"/>
        <v>45.98</v>
      </c>
      <c r="Q3298" s="11" t="s">
        <v>8315</v>
      </c>
      <c r="R3298" t="s">
        <v>8316</v>
      </c>
      <c r="S3298" s="15">
        <f t="shared" si="210"/>
        <v>42309.756620370375</v>
      </c>
      <c r="T3298" s="15">
        <f t="shared" si="211"/>
        <v>42330.916666666672</v>
      </c>
    </row>
    <row r="3299" spans="1:20" ht="45" hidden="1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9"/>
        <v>100</v>
      </c>
      <c r="P3299">
        <f t="shared" si="212"/>
        <v>125.09</v>
      </c>
      <c r="Q3299" s="11" t="s">
        <v>8315</v>
      </c>
      <c r="R3299" t="s">
        <v>8316</v>
      </c>
      <c r="S3299" s="15">
        <f t="shared" si="210"/>
        <v>42193.771481481483</v>
      </c>
      <c r="T3299" s="15">
        <f t="shared" si="211"/>
        <v>42212.957638888889</v>
      </c>
    </row>
    <row r="3300" spans="1:20" ht="60" hidden="1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9"/>
        <v>102</v>
      </c>
      <c r="P3300">
        <f t="shared" si="212"/>
        <v>141.29</v>
      </c>
      <c r="Q3300" s="11" t="s">
        <v>8315</v>
      </c>
      <c r="R3300" t="s">
        <v>8316</v>
      </c>
      <c r="S3300" s="15">
        <f t="shared" si="210"/>
        <v>42239.957962962959</v>
      </c>
      <c r="T3300" s="15">
        <f t="shared" si="211"/>
        <v>42260</v>
      </c>
    </row>
    <row r="3301" spans="1:20" ht="60" hidden="1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9"/>
        <v>116</v>
      </c>
      <c r="P3301">
        <f t="shared" si="212"/>
        <v>55.33</v>
      </c>
      <c r="Q3301" s="11" t="s">
        <v>8315</v>
      </c>
      <c r="R3301" t="s">
        <v>8316</v>
      </c>
      <c r="S3301" s="15">
        <f t="shared" si="210"/>
        <v>42261.917395833334</v>
      </c>
      <c r="T3301" s="15">
        <f t="shared" si="211"/>
        <v>42291.917395833334</v>
      </c>
    </row>
    <row r="3302" spans="1:20" ht="45" hidden="1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9"/>
        <v>136</v>
      </c>
      <c r="P3302">
        <f t="shared" si="212"/>
        <v>46.42</v>
      </c>
      <c r="Q3302" s="11" t="s">
        <v>8315</v>
      </c>
      <c r="R3302" t="s">
        <v>8316</v>
      </c>
      <c r="S3302" s="15">
        <f t="shared" si="210"/>
        <v>42102.743773148148</v>
      </c>
      <c r="T3302" s="15">
        <f t="shared" si="211"/>
        <v>42123.743773148148</v>
      </c>
    </row>
    <row r="3303" spans="1:20" ht="60" hidden="1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9"/>
        <v>133</v>
      </c>
      <c r="P3303">
        <f t="shared" si="212"/>
        <v>57.2</v>
      </c>
      <c r="Q3303" s="11" t="s">
        <v>8315</v>
      </c>
      <c r="R3303" t="s">
        <v>8316</v>
      </c>
      <c r="S3303" s="15">
        <f t="shared" si="210"/>
        <v>42538.73583333334</v>
      </c>
      <c r="T3303" s="15">
        <f t="shared" si="211"/>
        <v>42583.290972222225</v>
      </c>
    </row>
    <row r="3304" spans="1:20" hidden="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9"/>
        <v>103</v>
      </c>
      <c r="P3304">
        <f t="shared" si="212"/>
        <v>173.7</v>
      </c>
      <c r="Q3304" s="11" t="s">
        <v>8315</v>
      </c>
      <c r="R3304" t="s">
        <v>8316</v>
      </c>
      <c r="S3304" s="15">
        <f t="shared" si="210"/>
        <v>42681.35157407407</v>
      </c>
      <c r="T3304" s="15">
        <f t="shared" si="211"/>
        <v>42711.35157407407</v>
      </c>
    </row>
    <row r="3305" spans="1:20" ht="60" hidden="1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9"/>
        <v>116</v>
      </c>
      <c r="P3305">
        <f t="shared" si="212"/>
        <v>59.6</v>
      </c>
      <c r="Q3305" s="11" t="s">
        <v>8315</v>
      </c>
      <c r="R3305" t="s">
        <v>8316</v>
      </c>
      <c r="S3305" s="15">
        <f t="shared" si="210"/>
        <v>42056.65143518518</v>
      </c>
      <c r="T3305" s="15">
        <f t="shared" si="211"/>
        <v>42091.609768518523</v>
      </c>
    </row>
    <row r="3306" spans="1:20" ht="45" hidden="1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9"/>
        <v>105</v>
      </c>
      <c r="P3306">
        <f t="shared" si="212"/>
        <v>89.59</v>
      </c>
      <c r="Q3306" s="11" t="s">
        <v>8315</v>
      </c>
      <c r="R3306" t="s">
        <v>8316</v>
      </c>
      <c r="S3306" s="15">
        <f t="shared" si="210"/>
        <v>42696.624444444446</v>
      </c>
      <c r="T3306" s="15">
        <f t="shared" si="211"/>
        <v>42726.624444444446</v>
      </c>
    </row>
    <row r="3307" spans="1:20" ht="60" hidden="1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9"/>
        <v>102</v>
      </c>
      <c r="P3307">
        <f t="shared" si="212"/>
        <v>204.05</v>
      </c>
      <c r="Q3307" s="11" t="s">
        <v>8315</v>
      </c>
      <c r="R3307" t="s">
        <v>8316</v>
      </c>
      <c r="S3307" s="15">
        <f t="shared" si="210"/>
        <v>42186.855879629627</v>
      </c>
      <c r="T3307" s="15">
        <f t="shared" si="211"/>
        <v>42216.855879629627</v>
      </c>
    </row>
    <row r="3308" spans="1:20" ht="60" hidden="1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9"/>
        <v>175</v>
      </c>
      <c r="P3308">
        <f t="shared" si="212"/>
        <v>48.7</v>
      </c>
      <c r="Q3308" s="11" t="s">
        <v>8315</v>
      </c>
      <c r="R3308" t="s">
        <v>8316</v>
      </c>
      <c r="S3308" s="15">
        <f t="shared" si="210"/>
        <v>42493.219236111108</v>
      </c>
      <c r="T3308" s="15">
        <f t="shared" si="211"/>
        <v>42531.125</v>
      </c>
    </row>
    <row r="3309" spans="1:20" ht="60" hidden="1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9"/>
        <v>107</v>
      </c>
      <c r="P3309">
        <f t="shared" si="212"/>
        <v>53.34</v>
      </c>
      <c r="Q3309" s="11" t="s">
        <v>8315</v>
      </c>
      <c r="R3309" t="s">
        <v>8316</v>
      </c>
      <c r="S3309" s="15">
        <f t="shared" si="210"/>
        <v>42475.057164351849</v>
      </c>
      <c r="T3309" s="15">
        <f t="shared" si="211"/>
        <v>42505.057164351849</v>
      </c>
    </row>
    <row r="3310" spans="1:20" ht="45" hidden="1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9"/>
        <v>122</v>
      </c>
      <c r="P3310">
        <f t="shared" si="212"/>
        <v>75.09</v>
      </c>
      <c r="Q3310" s="11" t="s">
        <v>8315</v>
      </c>
      <c r="R3310" t="s">
        <v>8316</v>
      </c>
      <c r="S3310" s="15">
        <f t="shared" si="210"/>
        <v>42452.876909722225</v>
      </c>
      <c r="T3310" s="15">
        <f t="shared" si="211"/>
        <v>42473.876909722225</v>
      </c>
    </row>
    <row r="3311" spans="1:20" ht="30" hidden="1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9"/>
        <v>159</v>
      </c>
      <c r="P3311">
        <f t="shared" si="212"/>
        <v>18</v>
      </c>
      <c r="Q3311" s="11" t="s">
        <v>8315</v>
      </c>
      <c r="R3311" t="s">
        <v>8316</v>
      </c>
      <c r="S3311" s="15">
        <f t="shared" si="210"/>
        <v>42628.650208333333</v>
      </c>
      <c r="T3311" s="15">
        <f t="shared" si="211"/>
        <v>42659.650208333333</v>
      </c>
    </row>
    <row r="3312" spans="1:20" ht="45" hidden="1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9"/>
        <v>100</v>
      </c>
      <c r="P3312">
        <f t="shared" si="212"/>
        <v>209.84</v>
      </c>
      <c r="Q3312" s="11" t="s">
        <v>8315</v>
      </c>
      <c r="R3312" t="s">
        <v>8316</v>
      </c>
      <c r="S3312" s="15">
        <f t="shared" si="210"/>
        <v>42253.928530092591</v>
      </c>
      <c r="T3312" s="15">
        <f t="shared" si="211"/>
        <v>42283.928530092591</v>
      </c>
    </row>
    <row r="3313" spans="1:20" ht="45" hidden="1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9"/>
        <v>110</v>
      </c>
      <c r="P3313">
        <f t="shared" si="212"/>
        <v>61.02</v>
      </c>
      <c r="Q3313" s="11" t="s">
        <v>8315</v>
      </c>
      <c r="R3313" t="s">
        <v>8316</v>
      </c>
      <c r="S3313" s="15">
        <f t="shared" si="210"/>
        <v>42264.29178240741</v>
      </c>
      <c r="T3313" s="15">
        <f t="shared" si="211"/>
        <v>42294.29178240741</v>
      </c>
    </row>
    <row r="3314" spans="1:20" ht="60" hidden="1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9"/>
        <v>100</v>
      </c>
      <c r="P3314">
        <f t="shared" si="212"/>
        <v>61</v>
      </c>
      <c r="Q3314" s="11" t="s">
        <v>8315</v>
      </c>
      <c r="R3314" t="s">
        <v>8316</v>
      </c>
      <c r="S3314" s="15">
        <f t="shared" si="210"/>
        <v>42664.809560185182</v>
      </c>
      <c r="T3314" s="15">
        <f t="shared" si="211"/>
        <v>42685.916666666672</v>
      </c>
    </row>
    <row r="3315" spans="1:20" ht="45" hidden="1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9"/>
        <v>116</v>
      </c>
      <c r="P3315">
        <f t="shared" si="212"/>
        <v>80.03</v>
      </c>
      <c r="Q3315" s="11" t="s">
        <v>8315</v>
      </c>
      <c r="R3315" t="s">
        <v>8316</v>
      </c>
      <c r="S3315" s="15">
        <f t="shared" si="210"/>
        <v>42382.244409722218</v>
      </c>
      <c r="T3315" s="15">
        <f t="shared" si="211"/>
        <v>42396.041666666672</v>
      </c>
    </row>
    <row r="3316" spans="1:20" ht="60" hidden="1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9"/>
        <v>211</v>
      </c>
      <c r="P3316">
        <f t="shared" si="212"/>
        <v>29.07</v>
      </c>
      <c r="Q3316" s="11" t="s">
        <v>8315</v>
      </c>
      <c r="R3316" t="s">
        <v>8316</v>
      </c>
      <c r="S3316" s="15">
        <f t="shared" si="210"/>
        <v>42105.267488425925</v>
      </c>
      <c r="T3316" s="15">
        <f t="shared" si="211"/>
        <v>42132.836805555555</v>
      </c>
    </row>
    <row r="3317" spans="1:20" ht="45" hidden="1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9"/>
        <v>110</v>
      </c>
      <c r="P3317">
        <f t="shared" si="212"/>
        <v>49.44</v>
      </c>
      <c r="Q3317" s="11" t="s">
        <v>8315</v>
      </c>
      <c r="R3317" t="s">
        <v>8316</v>
      </c>
      <c r="S3317" s="15">
        <f t="shared" si="210"/>
        <v>42466.303715277783</v>
      </c>
      <c r="T3317" s="15">
        <f t="shared" si="211"/>
        <v>42496.303715277783</v>
      </c>
    </row>
    <row r="3318" spans="1:20" ht="75" hidden="1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9"/>
        <v>100</v>
      </c>
      <c r="P3318">
        <f t="shared" si="212"/>
        <v>93.98</v>
      </c>
      <c r="Q3318" s="11" t="s">
        <v>8315</v>
      </c>
      <c r="R3318" t="s">
        <v>8316</v>
      </c>
      <c r="S3318" s="15">
        <f t="shared" si="210"/>
        <v>41826.871238425927</v>
      </c>
      <c r="T3318" s="15">
        <f t="shared" si="211"/>
        <v>41859.57916666667</v>
      </c>
    </row>
    <row r="3319" spans="1:20" ht="45" hidden="1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9"/>
        <v>106</v>
      </c>
      <c r="P3319">
        <f t="shared" si="212"/>
        <v>61.94</v>
      </c>
      <c r="Q3319" s="11" t="s">
        <v>8315</v>
      </c>
      <c r="R3319" t="s">
        <v>8316</v>
      </c>
      <c r="S3319" s="15">
        <f t="shared" si="210"/>
        <v>42499.039629629624</v>
      </c>
      <c r="T3319" s="15">
        <f t="shared" si="211"/>
        <v>42529.039629629624</v>
      </c>
    </row>
    <row r="3320" spans="1:20" ht="30" hidden="1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9"/>
        <v>126</v>
      </c>
      <c r="P3320">
        <f t="shared" si="212"/>
        <v>78.5</v>
      </c>
      <c r="Q3320" s="11" t="s">
        <v>8315</v>
      </c>
      <c r="R3320" t="s">
        <v>8316</v>
      </c>
      <c r="S3320" s="15">
        <f t="shared" si="210"/>
        <v>42431.302002314813</v>
      </c>
      <c r="T3320" s="15">
        <f t="shared" si="211"/>
        <v>42471.104166666672</v>
      </c>
    </row>
    <row r="3321" spans="1:20" ht="60" hidden="1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9"/>
        <v>108</v>
      </c>
      <c r="P3321">
        <f t="shared" si="212"/>
        <v>33.75</v>
      </c>
      <c r="Q3321" s="11" t="s">
        <v>8315</v>
      </c>
      <c r="R3321" t="s">
        <v>8316</v>
      </c>
      <c r="S3321" s="15">
        <f t="shared" si="210"/>
        <v>41990.585486111115</v>
      </c>
      <c r="T3321" s="15">
        <f t="shared" si="211"/>
        <v>42035.585486111115</v>
      </c>
    </row>
    <row r="3322" spans="1:20" ht="45" hidden="1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9"/>
        <v>101</v>
      </c>
      <c r="P3322">
        <f t="shared" si="212"/>
        <v>66.45</v>
      </c>
      <c r="Q3322" s="11" t="s">
        <v>8315</v>
      </c>
      <c r="R3322" t="s">
        <v>8316</v>
      </c>
      <c r="S3322" s="15">
        <f t="shared" si="210"/>
        <v>42513.045798611114</v>
      </c>
      <c r="T3322" s="15">
        <f t="shared" si="211"/>
        <v>42543.045798611114</v>
      </c>
    </row>
    <row r="3323" spans="1:20" ht="60" hidden="1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9"/>
        <v>107</v>
      </c>
      <c r="P3323">
        <f t="shared" si="212"/>
        <v>35.799999999999997</v>
      </c>
      <c r="Q3323" s="11" t="s">
        <v>8315</v>
      </c>
      <c r="R3323" t="s">
        <v>8316</v>
      </c>
      <c r="S3323" s="15">
        <f t="shared" si="210"/>
        <v>41914.100289351853</v>
      </c>
      <c r="T3323" s="15">
        <f t="shared" si="211"/>
        <v>41928.165972222225</v>
      </c>
    </row>
    <row r="3324" spans="1:20" ht="60" hidden="1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9"/>
        <v>102</v>
      </c>
      <c r="P3324">
        <f t="shared" si="212"/>
        <v>145.65</v>
      </c>
      <c r="Q3324" s="11" t="s">
        <v>8315</v>
      </c>
      <c r="R3324" t="s">
        <v>8316</v>
      </c>
      <c r="S3324" s="15">
        <f t="shared" si="210"/>
        <v>42521.010370370372</v>
      </c>
      <c r="T3324" s="15">
        <f t="shared" si="211"/>
        <v>42543.163194444445</v>
      </c>
    </row>
    <row r="3325" spans="1:20" ht="60" hidden="1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9"/>
        <v>126</v>
      </c>
      <c r="P3325">
        <f t="shared" si="212"/>
        <v>25.69</v>
      </c>
      <c r="Q3325" s="11" t="s">
        <v>8315</v>
      </c>
      <c r="R3325" t="s">
        <v>8316</v>
      </c>
      <c r="S3325" s="15">
        <f t="shared" si="210"/>
        <v>42608.36583333333</v>
      </c>
      <c r="T3325" s="15">
        <f t="shared" si="211"/>
        <v>42638.36583333333</v>
      </c>
    </row>
    <row r="3326" spans="1:20" ht="45" hidden="1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9"/>
        <v>102</v>
      </c>
      <c r="P3326">
        <f t="shared" si="212"/>
        <v>152.5</v>
      </c>
      <c r="Q3326" s="11" t="s">
        <v>8315</v>
      </c>
      <c r="R3326" t="s">
        <v>8316</v>
      </c>
      <c r="S3326" s="15">
        <f t="shared" si="210"/>
        <v>42512.58321759259</v>
      </c>
      <c r="T3326" s="15">
        <f t="shared" si="211"/>
        <v>42526.58321759259</v>
      </c>
    </row>
    <row r="3327" spans="1:20" ht="60" hidden="1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9"/>
        <v>113</v>
      </c>
      <c r="P3327">
        <f t="shared" si="212"/>
        <v>30</v>
      </c>
      <c r="Q3327" s="11" t="s">
        <v>8315</v>
      </c>
      <c r="R3327" t="s">
        <v>8316</v>
      </c>
      <c r="S3327" s="15">
        <f t="shared" si="210"/>
        <v>42064.785613425927</v>
      </c>
      <c r="T3327" s="15">
        <f t="shared" si="211"/>
        <v>42099.743946759263</v>
      </c>
    </row>
    <row r="3328" spans="1:20" ht="60" hidden="1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9"/>
        <v>101</v>
      </c>
      <c r="P3328">
        <f t="shared" si="212"/>
        <v>142.28</v>
      </c>
      <c r="Q3328" s="11" t="s">
        <v>8315</v>
      </c>
      <c r="R3328" t="s">
        <v>8316</v>
      </c>
      <c r="S3328" s="15">
        <f t="shared" si="210"/>
        <v>42041.714178240742</v>
      </c>
      <c r="T3328" s="15">
        <f t="shared" si="211"/>
        <v>42071.67251157407</v>
      </c>
    </row>
    <row r="3329" spans="1:20" ht="60" hidden="1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9"/>
        <v>101</v>
      </c>
      <c r="P3329">
        <f t="shared" si="212"/>
        <v>24.55</v>
      </c>
      <c r="Q3329" s="11" t="s">
        <v>8315</v>
      </c>
      <c r="R3329" t="s">
        <v>8316</v>
      </c>
      <c r="S3329" s="15">
        <f t="shared" si="210"/>
        <v>42468.374606481477</v>
      </c>
      <c r="T3329" s="15">
        <f t="shared" si="211"/>
        <v>42498.374606481477</v>
      </c>
    </row>
    <row r="3330" spans="1:20" ht="45" hidden="1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3">ROUND(E3330/D3330*100,0)</f>
        <v>146</v>
      </c>
      <c r="P3330">
        <f t="shared" si="212"/>
        <v>292.77999999999997</v>
      </c>
      <c r="Q3330" s="11" t="s">
        <v>8315</v>
      </c>
      <c r="R3330" t="s">
        <v>8316</v>
      </c>
      <c r="S3330" s="15">
        <f t="shared" si="210"/>
        <v>41822.57503472222</v>
      </c>
      <c r="T3330" s="15">
        <f t="shared" si="211"/>
        <v>41825.041666666664</v>
      </c>
    </row>
    <row r="3331" spans="1:20" ht="45" hidden="1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3"/>
        <v>117</v>
      </c>
      <c r="P3331">
        <f t="shared" si="212"/>
        <v>44.92</v>
      </c>
      <c r="Q3331" s="11" t="s">
        <v>8315</v>
      </c>
      <c r="R3331" t="s">
        <v>8316</v>
      </c>
      <c r="S3331" s="15">
        <f t="shared" ref="S3331:S3394" si="214">(((J3331/60)/60)/24)+DATE(1970,1,1)</f>
        <v>41837.323009259257</v>
      </c>
      <c r="T3331" s="15">
        <f t="shared" ref="T3331:T3394" si="215">(((I3331/60)/60)/24)+DATE(1970,1,1)</f>
        <v>41847.958333333336</v>
      </c>
    </row>
    <row r="3332" spans="1:20" ht="45" hidden="1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3"/>
        <v>106</v>
      </c>
      <c r="P3332">
        <f t="shared" si="212"/>
        <v>23.1</v>
      </c>
      <c r="Q3332" s="11" t="s">
        <v>8315</v>
      </c>
      <c r="R3332" t="s">
        <v>8316</v>
      </c>
      <c r="S3332" s="15">
        <f t="shared" si="214"/>
        <v>42065.887361111112</v>
      </c>
      <c r="T3332" s="15">
        <f t="shared" si="215"/>
        <v>42095.845694444448</v>
      </c>
    </row>
    <row r="3333" spans="1:20" ht="60" hidden="1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3"/>
        <v>105</v>
      </c>
      <c r="P3333">
        <f t="shared" si="212"/>
        <v>80.400000000000006</v>
      </c>
      <c r="Q3333" s="11" t="s">
        <v>8315</v>
      </c>
      <c r="R3333" t="s">
        <v>8316</v>
      </c>
      <c r="S3333" s="15">
        <f t="shared" si="214"/>
        <v>42248.697754629626</v>
      </c>
      <c r="T3333" s="15">
        <f t="shared" si="215"/>
        <v>42283.697754629626</v>
      </c>
    </row>
    <row r="3334" spans="1:20" ht="45" hidden="1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3"/>
        <v>100</v>
      </c>
      <c r="P3334">
        <f t="shared" si="212"/>
        <v>72.290000000000006</v>
      </c>
      <c r="Q3334" s="11" t="s">
        <v>8315</v>
      </c>
      <c r="R3334" t="s">
        <v>8316</v>
      </c>
      <c r="S3334" s="15">
        <f t="shared" si="214"/>
        <v>41809.860300925924</v>
      </c>
      <c r="T3334" s="15">
        <f t="shared" si="215"/>
        <v>41839.860300925924</v>
      </c>
    </row>
    <row r="3335" spans="1:20" ht="60" hidden="1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3"/>
        <v>105</v>
      </c>
      <c r="P3335">
        <f t="shared" si="212"/>
        <v>32.97</v>
      </c>
      <c r="Q3335" s="11" t="s">
        <v>8315</v>
      </c>
      <c r="R3335" t="s">
        <v>8316</v>
      </c>
      <c r="S3335" s="15">
        <f t="shared" si="214"/>
        <v>42148.676851851851</v>
      </c>
      <c r="T3335" s="15">
        <f t="shared" si="215"/>
        <v>42170.676851851851</v>
      </c>
    </row>
    <row r="3336" spans="1:20" ht="45" hidden="1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3"/>
        <v>139</v>
      </c>
      <c r="P3336">
        <f t="shared" si="212"/>
        <v>116.65</v>
      </c>
      <c r="Q3336" s="11" t="s">
        <v>8315</v>
      </c>
      <c r="R3336" t="s">
        <v>8316</v>
      </c>
      <c r="S3336" s="15">
        <f t="shared" si="214"/>
        <v>42185.521087962959</v>
      </c>
      <c r="T3336" s="15">
        <f t="shared" si="215"/>
        <v>42215.521087962959</v>
      </c>
    </row>
    <row r="3337" spans="1:20" ht="60" hidden="1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3"/>
        <v>100</v>
      </c>
      <c r="P3337">
        <f t="shared" si="212"/>
        <v>79.62</v>
      </c>
      <c r="Q3337" s="11" t="s">
        <v>8315</v>
      </c>
      <c r="R3337" t="s">
        <v>8316</v>
      </c>
      <c r="S3337" s="15">
        <f t="shared" si="214"/>
        <v>41827.674143518518</v>
      </c>
      <c r="T3337" s="15">
        <f t="shared" si="215"/>
        <v>41854.958333333336</v>
      </c>
    </row>
    <row r="3338" spans="1:20" ht="45" hidden="1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3"/>
        <v>100</v>
      </c>
      <c r="P3338">
        <f t="shared" si="212"/>
        <v>27.78</v>
      </c>
      <c r="Q3338" s="11" t="s">
        <v>8315</v>
      </c>
      <c r="R3338" t="s">
        <v>8316</v>
      </c>
      <c r="S3338" s="15">
        <f t="shared" si="214"/>
        <v>42437.398680555561</v>
      </c>
      <c r="T3338" s="15">
        <f t="shared" si="215"/>
        <v>42465.35701388889</v>
      </c>
    </row>
    <row r="3339" spans="1:20" ht="45" hidden="1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3"/>
        <v>110</v>
      </c>
      <c r="P3339">
        <f t="shared" si="212"/>
        <v>81.03</v>
      </c>
      <c r="Q3339" s="11" t="s">
        <v>8315</v>
      </c>
      <c r="R3339" t="s">
        <v>8316</v>
      </c>
      <c r="S3339" s="15">
        <f t="shared" si="214"/>
        <v>41901.282025462962</v>
      </c>
      <c r="T3339" s="15">
        <f t="shared" si="215"/>
        <v>41922.875</v>
      </c>
    </row>
    <row r="3340" spans="1:20" ht="30" hidden="1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3"/>
        <v>102</v>
      </c>
      <c r="P3340">
        <f t="shared" si="212"/>
        <v>136.85</v>
      </c>
      <c r="Q3340" s="11" t="s">
        <v>8315</v>
      </c>
      <c r="R3340" t="s">
        <v>8316</v>
      </c>
      <c r="S3340" s="15">
        <f t="shared" si="214"/>
        <v>42769.574999999997</v>
      </c>
      <c r="T3340" s="15">
        <f t="shared" si="215"/>
        <v>42790.574999999997</v>
      </c>
    </row>
    <row r="3341" spans="1:20" ht="45" hidden="1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3"/>
        <v>104</v>
      </c>
      <c r="P3341">
        <f t="shared" si="212"/>
        <v>177.62</v>
      </c>
      <c r="Q3341" s="11" t="s">
        <v>8315</v>
      </c>
      <c r="R3341" t="s">
        <v>8316</v>
      </c>
      <c r="S3341" s="15">
        <f t="shared" si="214"/>
        <v>42549.665717592594</v>
      </c>
      <c r="T3341" s="15">
        <f t="shared" si="215"/>
        <v>42579.665717592594</v>
      </c>
    </row>
    <row r="3342" spans="1:20" ht="60" hidden="1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3"/>
        <v>138</v>
      </c>
      <c r="P3342">
        <f t="shared" si="212"/>
        <v>109.08</v>
      </c>
      <c r="Q3342" s="11" t="s">
        <v>8315</v>
      </c>
      <c r="R3342" t="s">
        <v>8316</v>
      </c>
      <c r="S3342" s="15">
        <f t="shared" si="214"/>
        <v>42685.974004629628</v>
      </c>
      <c r="T3342" s="15">
        <f t="shared" si="215"/>
        <v>42710.974004629628</v>
      </c>
    </row>
    <row r="3343" spans="1:20" ht="60" hidden="1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3"/>
        <v>100</v>
      </c>
      <c r="P3343">
        <f t="shared" si="212"/>
        <v>119.64</v>
      </c>
      <c r="Q3343" s="11" t="s">
        <v>8315</v>
      </c>
      <c r="R3343" t="s">
        <v>8316</v>
      </c>
      <c r="S3343" s="15">
        <f t="shared" si="214"/>
        <v>42510.798854166671</v>
      </c>
      <c r="T3343" s="15">
        <f t="shared" si="215"/>
        <v>42533.708333333328</v>
      </c>
    </row>
    <row r="3344" spans="1:20" ht="45" hidden="1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3"/>
        <v>102</v>
      </c>
      <c r="P3344">
        <f t="shared" si="212"/>
        <v>78.209999999999994</v>
      </c>
      <c r="Q3344" s="11" t="s">
        <v>8315</v>
      </c>
      <c r="R3344" t="s">
        <v>8316</v>
      </c>
      <c r="S3344" s="15">
        <f t="shared" si="214"/>
        <v>42062.296412037031</v>
      </c>
      <c r="T3344" s="15">
        <f t="shared" si="215"/>
        <v>42095.207638888889</v>
      </c>
    </row>
    <row r="3345" spans="1:20" ht="45" hidden="1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3"/>
        <v>171</v>
      </c>
      <c r="P3345">
        <f t="shared" si="212"/>
        <v>52.17</v>
      </c>
      <c r="Q3345" s="11" t="s">
        <v>8315</v>
      </c>
      <c r="R3345" t="s">
        <v>8316</v>
      </c>
      <c r="S3345" s="15">
        <f t="shared" si="214"/>
        <v>42452.916481481487</v>
      </c>
      <c r="T3345" s="15">
        <f t="shared" si="215"/>
        <v>42473.554166666669</v>
      </c>
    </row>
    <row r="3346" spans="1:20" ht="60" hidden="1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3"/>
        <v>101</v>
      </c>
      <c r="P3346">
        <f t="shared" si="212"/>
        <v>114.13</v>
      </c>
      <c r="Q3346" s="11" t="s">
        <v>8315</v>
      </c>
      <c r="R3346" t="s">
        <v>8316</v>
      </c>
      <c r="S3346" s="15">
        <f t="shared" si="214"/>
        <v>41851.200150462959</v>
      </c>
      <c r="T3346" s="15">
        <f t="shared" si="215"/>
        <v>41881.200150462959</v>
      </c>
    </row>
    <row r="3347" spans="1:20" ht="60" hidden="1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3"/>
        <v>130</v>
      </c>
      <c r="P3347">
        <f t="shared" si="212"/>
        <v>50</v>
      </c>
      <c r="Q3347" s="11" t="s">
        <v>8315</v>
      </c>
      <c r="R3347" t="s">
        <v>8316</v>
      </c>
      <c r="S3347" s="15">
        <f t="shared" si="214"/>
        <v>42053.106111111112</v>
      </c>
      <c r="T3347" s="15">
        <f t="shared" si="215"/>
        <v>42112.025694444441</v>
      </c>
    </row>
    <row r="3348" spans="1:20" ht="60" hidden="1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3"/>
        <v>110</v>
      </c>
      <c r="P3348">
        <f t="shared" si="212"/>
        <v>91.67</v>
      </c>
      <c r="Q3348" s="11" t="s">
        <v>8315</v>
      </c>
      <c r="R3348" t="s">
        <v>8316</v>
      </c>
      <c r="S3348" s="15">
        <f t="shared" si="214"/>
        <v>42054.024421296301</v>
      </c>
      <c r="T3348" s="15">
        <f t="shared" si="215"/>
        <v>42061.024421296301</v>
      </c>
    </row>
    <row r="3349" spans="1:20" ht="60" hidden="1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2"/>
        <v>108.59</v>
      </c>
      <c r="Q3349" s="11" t="s">
        <v>8315</v>
      </c>
      <c r="R3349" t="s">
        <v>8316</v>
      </c>
      <c r="S3349" s="15">
        <f t="shared" si="214"/>
        <v>42484.551550925928</v>
      </c>
      <c r="T3349" s="15">
        <f t="shared" si="215"/>
        <v>42498.875</v>
      </c>
    </row>
    <row r="3350" spans="1:20" ht="60" hidden="1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2"/>
        <v>69.819999999999993</v>
      </c>
      <c r="Q3350" s="11" t="s">
        <v>8315</v>
      </c>
      <c r="R3350" t="s">
        <v>8316</v>
      </c>
      <c r="S3350" s="15">
        <f t="shared" si="214"/>
        <v>42466.558796296296</v>
      </c>
      <c r="T3350" s="15">
        <f t="shared" si="215"/>
        <v>42490.165972222225</v>
      </c>
    </row>
    <row r="3351" spans="1:20" ht="60" hidden="1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2"/>
        <v>109.57</v>
      </c>
      <c r="Q3351" s="11" t="s">
        <v>8315</v>
      </c>
      <c r="R3351" t="s">
        <v>8316</v>
      </c>
      <c r="S3351" s="15">
        <f t="shared" si="214"/>
        <v>42513.110787037032</v>
      </c>
      <c r="T3351" s="15">
        <f t="shared" si="215"/>
        <v>42534.708333333328</v>
      </c>
    </row>
    <row r="3352" spans="1:20" ht="60" hidden="1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2"/>
        <v>71.67</v>
      </c>
      <c r="Q3352" s="11" t="s">
        <v>8315</v>
      </c>
      <c r="R3352" t="s">
        <v>8316</v>
      </c>
      <c r="S3352" s="15">
        <f t="shared" si="214"/>
        <v>42302.701516203699</v>
      </c>
      <c r="T3352" s="15">
        <f t="shared" si="215"/>
        <v>42337.958333333328</v>
      </c>
    </row>
    <row r="3353" spans="1:20" ht="60" hidden="1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2"/>
        <v>93.61</v>
      </c>
      <c r="Q3353" s="11" t="s">
        <v>8315</v>
      </c>
      <c r="R3353" t="s">
        <v>8316</v>
      </c>
      <c r="S3353" s="15">
        <f t="shared" si="214"/>
        <v>41806.395428240743</v>
      </c>
      <c r="T3353" s="15">
        <f t="shared" si="215"/>
        <v>41843.458333333336</v>
      </c>
    </row>
    <row r="3354" spans="1:20" ht="60" hidden="1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2"/>
        <v>76.8</v>
      </c>
      <c r="Q3354" s="11" t="s">
        <v>8315</v>
      </c>
      <c r="R3354" t="s">
        <v>8316</v>
      </c>
      <c r="S3354" s="15">
        <f t="shared" si="214"/>
        <v>42495.992800925931</v>
      </c>
      <c r="T3354" s="15">
        <f t="shared" si="215"/>
        <v>42552.958333333328</v>
      </c>
    </row>
    <row r="3355" spans="1:20" ht="60" hidden="1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2"/>
        <v>35.799999999999997</v>
      </c>
      <c r="Q3355" s="11" t="s">
        <v>8315</v>
      </c>
      <c r="R3355" t="s">
        <v>8316</v>
      </c>
      <c r="S3355" s="15">
        <f t="shared" si="214"/>
        <v>42479.432291666672</v>
      </c>
      <c r="T3355" s="15">
        <f t="shared" si="215"/>
        <v>42492.958333333328</v>
      </c>
    </row>
    <row r="3356" spans="1:20" ht="45" hidden="1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2"/>
        <v>55.6</v>
      </c>
      <c r="Q3356" s="11" t="s">
        <v>8315</v>
      </c>
      <c r="R3356" t="s">
        <v>8316</v>
      </c>
      <c r="S3356" s="15">
        <f t="shared" si="214"/>
        <v>42270.7269212963</v>
      </c>
      <c r="T3356" s="15">
        <f t="shared" si="215"/>
        <v>42306.167361111111</v>
      </c>
    </row>
    <row r="3357" spans="1:20" ht="45" hidden="1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2"/>
        <v>147.33000000000001</v>
      </c>
      <c r="Q3357" s="11" t="s">
        <v>8315</v>
      </c>
      <c r="R3357" t="s">
        <v>8316</v>
      </c>
      <c r="S3357" s="15">
        <f t="shared" si="214"/>
        <v>42489.619525462964</v>
      </c>
      <c r="T3357" s="15">
        <f t="shared" si="215"/>
        <v>42500.470138888893</v>
      </c>
    </row>
    <row r="3358" spans="1:20" ht="60" hidden="1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2"/>
        <v>56.33</v>
      </c>
      <c r="Q3358" s="11" t="s">
        <v>8315</v>
      </c>
      <c r="R3358" t="s">
        <v>8316</v>
      </c>
      <c r="S3358" s="15">
        <f t="shared" si="214"/>
        <v>42536.815648148149</v>
      </c>
      <c r="T3358" s="15">
        <f t="shared" si="215"/>
        <v>42566.815648148149</v>
      </c>
    </row>
    <row r="3359" spans="1:20" ht="60" hidden="1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3"/>
        <v>101</v>
      </c>
      <c r="P3359">
        <f t="shared" ref="P3359:P3422" si="216">IFERROR(ROUND(E3359/L3359,2), 0)</f>
        <v>96.19</v>
      </c>
      <c r="Q3359" s="11" t="s">
        <v>8315</v>
      </c>
      <c r="R3359" t="s">
        <v>8316</v>
      </c>
      <c r="S3359" s="15">
        <f t="shared" si="214"/>
        <v>41822.417939814812</v>
      </c>
      <c r="T3359" s="15">
        <f t="shared" si="215"/>
        <v>41852.417939814812</v>
      </c>
    </row>
    <row r="3360" spans="1:20" ht="45" hidden="1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3"/>
        <v>103</v>
      </c>
      <c r="P3360">
        <f t="shared" si="216"/>
        <v>63.57</v>
      </c>
      <c r="Q3360" s="11" t="s">
        <v>8315</v>
      </c>
      <c r="R3360" t="s">
        <v>8316</v>
      </c>
      <c r="S3360" s="15">
        <f t="shared" si="214"/>
        <v>41932.311099537037</v>
      </c>
      <c r="T3360" s="15">
        <f t="shared" si="215"/>
        <v>41962.352766203709</v>
      </c>
    </row>
    <row r="3361" spans="1:20" ht="45" hidden="1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3"/>
        <v>106</v>
      </c>
      <c r="P3361">
        <f t="shared" si="216"/>
        <v>184.78</v>
      </c>
      <c r="Q3361" s="11" t="s">
        <v>8315</v>
      </c>
      <c r="R3361" t="s">
        <v>8316</v>
      </c>
      <c r="S3361" s="15">
        <f t="shared" si="214"/>
        <v>42746.057106481487</v>
      </c>
      <c r="T3361" s="15">
        <f t="shared" si="215"/>
        <v>42791.057106481487</v>
      </c>
    </row>
    <row r="3362" spans="1:20" ht="30" hidden="1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3"/>
        <v>101</v>
      </c>
      <c r="P3362">
        <f t="shared" si="216"/>
        <v>126.72</v>
      </c>
      <c r="Q3362" s="11" t="s">
        <v>8315</v>
      </c>
      <c r="R3362" t="s">
        <v>8316</v>
      </c>
      <c r="S3362" s="15">
        <f t="shared" si="214"/>
        <v>42697.082673611112</v>
      </c>
      <c r="T3362" s="15">
        <f t="shared" si="215"/>
        <v>42718.665972222225</v>
      </c>
    </row>
    <row r="3363" spans="1:20" ht="60" hidden="1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3"/>
        <v>113</v>
      </c>
      <c r="P3363">
        <f t="shared" si="216"/>
        <v>83.43</v>
      </c>
      <c r="Q3363" s="11" t="s">
        <v>8315</v>
      </c>
      <c r="R3363" t="s">
        <v>8316</v>
      </c>
      <c r="S3363" s="15">
        <f t="shared" si="214"/>
        <v>41866.025347222225</v>
      </c>
      <c r="T3363" s="15">
        <f t="shared" si="215"/>
        <v>41883.665972222225</v>
      </c>
    </row>
    <row r="3364" spans="1:20" ht="45" hidden="1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3"/>
        <v>218</v>
      </c>
      <c r="P3364">
        <f t="shared" si="216"/>
        <v>54.5</v>
      </c>
      <c r="Q3364" s="11" t="s">
        <v>8315</v>
      </c>
      <c r="R3364" t="s">
        <v>8316</v>
      </c>
      <c r="S3364" s="15">
        <f t="shared" si="214"/>
        <v>42056.091631944444</v>
      </c>
      <c r="T3364" s="15">
        <f t="shared" si="215"/>
        <v>42070.204861111109</v>
      </c>
    </row>
    <row r="3365" spans="1:20" ht="60" hidden="1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3"/>
        <v>101</v>
      </c>
      <c r="P3365">
        <f t="shared" si="216"/>
        <v>302.31</v>
      </c>
      <c r="Q3365" s="11" t="s">
        <v>8315</v>
      </c>
      <c r="R3365" t="s">
        <v>8316</v>
      </c>
      <c r="S3365" s="15">
        <f t="shared" si="214"/>
        <v>41851.771354166667</v>
      </c>
      <c r="T3365" s="15">
        <f t="shared" si="215"/>
        <v>41870.666666666664</v>
      </c>
    </row>
    <row r="3366" spans="1:20" ht="60" hidden="1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3"/>
        <v>106</v>
      </c>
      <c r="P3366">
        <f t="shared" si="216"/>
        <v>44.14</v>
      </c>
      <c r="Q3366" s="11" t="s">
        <v>8315</v>
      </c>
      <c r="R3366" t="s">
        <v>8316</v>
      </c>
      <c r="S3366" s="15">
        <f t="shared" si="214"/>
        <v>42422.977418981478</v>
      </c>
      <c r="T3366" s="15">
        <f t="shared" si="215"/>
        <v>42444.875</v>
      </c>
    </row>
    <row r="3367" spans="1:20" ht="60" hidden="1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3"/>
        <v>104</v>
      </c>
      <c r="P3367">
        <f t="shared" si="216"/>
        <v>866.67</v>
      </c>
      <c r="Q3367" s="11" t="s">
        <v>8315</v>
      </c>
      <c r="R3367" t="s">
        <v>8316</v>
      </c>
      <c r="S3367" s="15">
        <f t="shared" si="214"/>
        <v>42321.101759259262</v>
      </c>
      <c r="T3367" s="15">
        <f t="shared" si="215"/>
        <v>42351.101759259262</v>
      </c>
    </row>
    <row r="3368" spans="1:20" ht="45" hidden="1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3"/>
        <v>221</v>
      </c>
      <c r="P3368">
        <f t="shared" si="216"/>
        <v>61.39</v>
      </c>
      <c r="Q3368" s="11" t="s">
        <v>8315</v>
      </c>
      <c r="R3368" t="s">
        <v>8316</v>
      </c>
      <c r="S3368" s="15">
        <f t="shared" si="214"/>
        <v>42107.067557870367</v>
      </c>
      <c r="T3368" s="15">
        <f t="shared" si="215"/>
        <v>42137.067557870367</v>
      </c>
    </row>
    <row r="3369" spans="1:20" ht="60" hidden="1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3"/>
        <v>119</v>
      </c>
      <c r="P3369">
        <f t="shared" si="216"/>
        <v>29.67</v>
      </c>
      <c r="Q3369" s="11" t="s">
        <v>8315</v>
      </c>
      <c r="R3369" t="s">
        <v>8316</v>
      </c>
      <c r="S3369" s="15">
        <f t="shared" si="214"/>
        <v>42192.933958333335</v>
      </c>
      <c r="T3369" s="15">
        <f t="shared" si="215"/>
        <v>42217.933958333335</v>
      </c>
    </row>
    <row r="3370" spans="1:20" ht="45" hidden="1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3"/>
        <v>105</v>
      </c>
      <c r="P3370">
        <f t="shared" si="216"/>
        <v>45.48</v>
      </c>
      <c r="Q3370" s="11" t="s">
        <v>8315</v>
      </c>
      <c r="R3370" t="s">
        <v>8316</v>
      </c>
      <c r="S3370" s="15">
        <f t="shared" si="214"/>
        <v>41969.199756944443</v>
      </c>
      <c r="T3370" s="15">
        <f t="shared" si="215"/>
        <v>42005.208333333328</v>
      </c>
    </row>
    <row r="3371" spans="1:20" ht="45" hidden="1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3"/>
        <v>104</v>
      </c>
      <c r="P3371">
        <f t="shared" si="216"/>
        <v>96.2</v>
      </c>
      <c r="Q3371" s="11" t="s">
        <v>8315</v>
      </c>
      <c r="R3371" t="s">
        <v>8316</v>
      </c>
      <c r="S3371" s="15">
        <f t="shared" si="214"/>
        <v>42690.041435185187</v>
      </c>
      <c r="T3371" s="15">
        <f t="shared" si="215"/>
        <v>42750.041435185187</v>
      </c>
    </row>
    <row r="3372" spans="1:20" ht="30" hidden="1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3"/>
        <v>118</v>
      </c>
      <c r="P3372">
        <f t="shared" si="216"/>
        <v>67.92</v>
      </c>
      <c r="Q3372" s="11" t="s">
        <v>8315</v>
      </c>
      <c r="R3372" t="s">
        <v>8316</v>
      </c>
      <c r="S3372" s="15">
        <f t="shared" si="214"/>
        <v>42690.334317129629</v>
      </c>
      <c r="T3372" s="15">
        <f t="shared" si="215"/>
        <v>42721.333333333328</v>
      </c>
    </row>
    <row r="3373" spans="1:20" ht="45" hidden="1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3"/>
        <v>139</v>
      </c>
      <c r="P3373">
        <f t="shared" si="216"/>
        <v>30.78</v>
      </c>
      <c r="Q3373" s="11" t="s">
        <v>8315</v>
      </c>
      <c r="R3373" t="s">
        <v>8316</v>
      </c>
      <c r="S3373" s="15">
        <f t="shared" si="214"/>
        <v>42312.874594907407</v>
      </c>
      <c r="T3373" s="15">
        <f t="shared" si="215"/>
        <v>42340.874594907407</v>
      </c>
    </row>
    <row r="3374" spans="1:20" ht="45" hidden="1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3"/>
        <v>104</v>
      </c>
      <c r="P3374">
        <f t="shared" si="216"/>
        <v>38.33</v>
      </c>
      <c r="Q3374" s="11" t="s">
        <v>8315</v>
      </c>
      <c r="R3374" t="s">
        <v>8316</v>
      </c>
      <c r="S3374" s="15">
        <f t="shared" si="214"/>
        <v>41855.548101851848</v>
      </c>
      <c r="T3374" s="15">
        <f t="shared" si="215"/>
        <v>41876.207638888889</v>
      </c>
    </row>
    <row r="3375" spans="1:20" ht="60" hidden="1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3"/>
        <v>100</v>
      </c>
      <c r="P3375">
        <f t="shared" si="216"/>
        <v>66.83</v>
      </c>
      <c r="Q3375" s="11" t="s">
        <v>8315</v>
      </c>
      <c r="R3375" t="s">
        <v>8316</v>
      </c>
      <c r="S3375" s="15">
        <f t="shared" si="214"/>
        <v>42179.854629629626</v>
      </c>
      <c r="T3375" s="15">
        <f t="shared" si="215"/>
        <v>42203.666666666672</v>
      </c>
    </row>
    <row r="3376" spans="1:20" ht="45" hidden="1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3"/>
        <v>107</v>
      </c>
      <c r="P3376">
        <f t="shared" si="216"/>
        <v>71.73</v>
      </c>
      <c r="Q3376" s="11" t="s">
        <v>8315</v>
      </c>
      <c r="R3376" t="s">
        <v>8316</v>
      </c>
      <c r="S3376" s="15">
        <f t="shared" si="214"/>
        <v>42275.731666666667</v>
      </c>
      <c r="T3376" s="15">
        <f t="shared" si="215"/>
        <v>42305.731666666667</v>
      </c>
    </row>
    <row r="3377" spans="1:20" ht="45" hidden="1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3"/>
        <v>100</v>
      </c>
      <c r="P3377">
        <f t="shared" si="216"/>
        <v>176.47</v>
      </c>
      <c r="Q3377" s="11" t="s">
        <v>8315</v>
      </c>
      <c r="R3377" t="s">
        <v>8316</v>
      </c>
      <c r="S3377" s="15">
        <f t="shared" si="214"/>
        <v>41765.610798611109</v>
      </c>
      <c r="T3377" s="15">
        <f t="shared" si="215"/>
        <v>41777.610798611109</v>
      </c>
    </row>
    <row r="3378" spans="1:20" ht="60" hidden="1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3"/>
        <v>100</v>
      </c>
      <c r="P3378">
        <f t="shared" si="216"/>
        <v>421.11</v>
      </c>
      <c r="Q3378" s="11" t="s">
        <v>8315</v>
      </c>
      <c r="R3378" t="s">
        <v>8316</v>
      </c>
      <c r="S3378" s="15">
        <f t="shared" si="214"/>
        <v>42059.701319444444</v>
      </c>
      <c r="T3378" s="15">
        <f t="shared" si="215"/>
        <v>42119.659652777773</v>
      </c>
    </row>
    <row r="3379" spans="1:20" ht="60" hidden="1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3"/>
        <v>101</v>
      </c>
      <c r="P3379">
        <f t="shared" si="216"/>
        <v>104.99</v>
      </c>
      <c r="Q3379" s="11" t="s">
        <v>8315</v>
      </c>
      <c r="R3379" t="s">
        <v>8316</v>
      </c>
      <c r="S3379" s="15">
        <f t="shared" si="214"/>
        <v>42053.732627314821</v>
      </c>
      <c r="T3379" s="15">
        <f t="shared" si="215"/>
        <v>42083.705555555556</v>
      </c>
    </row>
    <row r="3380" spans="1:20" ht="60" hidden="1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3"/>
        <v>108</v>
      </c>
      <c r="P3380">
        <f t="shared" si="216"/>
        <v>28.19</v>
      </c>
      <c r="Q3380" s="11" t="s">
        <v>8315</v>
      </c>
      <c r="R3380" t="s">
        <v>8316</v>
      </c>
      <c r="S3380" s="15">
        <f t="shared" si="214"/>
        <v>41858.355393518519</v>
      </c>
      <c r="T3380" s="15">
        <f t="shared" si="215"/>
        <v>41882.547222222223</v>
      </c>
    </row>
    <row r="3381" spans="1:20" ht="60" hidden="1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3"/>
        <v>104</v>
      </c>
      <c r="P3381">
        <f t="shared" si="216"/>
        <v>54.55</v>
      </c>
      <c r="Q3381" s="11" t="s">
        <v>8315</v>
      </c>
      <c r="R3381" t="s">
        <v>8316</v>
      </c>
      <c r="S3381" s="15">
        <f t="shared" si="214"/>
        <v>42225.513888888891</v>
      </c>
      <c r="T3381" s="15">
        <f t="shared" si="215"/>
        <v>42242.958333333328</v>
      </c>
    </row>
    <row r="3382" spans="1:20" ht="60" hidden="1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3"/>
        <v>104</v>
      </c>
      <c r="P3382">
        <f t="shared" si="216"/>
        <v>111.89</v>
      </c>
      <c r="Q3382" s="11" t="s">
        <v>8315</v>
      </c>
      <c r="R3382" t="s">
        <v>8316</v>
      </c>
      <c r="S3382" s="15">
        <f t="shared" si="214"/>
        <v>41937.95344907407</v>
      </c>
      <c r="T3382" s="15">
        <f t="shared" si="215"/>
        <v>41972.995115740734</v>
      </c>
    </row>
    <row r="3383" spans="1:20" ht="60" hidden="1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3"/>
        <v>102</v>
      </c>
      <c r="P3383">
        <f t="shared" si="216"/>
        <v>85.21</v>
      </c>
      <c r="Q3383" s="11" t="s">
        <v>8315</v>
      </c>
      <c r="R3383" t="s">
        <v>8316</v>
      </c>
      <c r="S3383" s="15">
        <f t="shared" si="214"/>
        <v>42044.184988425928</v>
      </c>
      <c r="T3383" s="15">
        <f t="shared" si="215"/>
        <v>42074.143321759257</v>
      </c>
    </row>
    <row r="3384" spans="1:20" ht="60" hidden="1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3"/>
        <v>101</v>
      </c>
      <c r="P3384">
        <f t="shared" si="216"/>
        <v>76.650000000000006</v>
      </c>
      <c r="Q3384" s="11" t="s">
        <v>8315</v>
      </c>
      <c r="R3384" t="s">
        <v>8316</v>
      </c>
      <c r="S3384" s="15">
        <f t="shared" si="214"/>
        <v>42559.431203703702</v>
      </c>
      <c r="T3384" s="15">
        <f t="shared" si="215"/>
        <v>42583.957638888889</v>
      </c>
    </row>
    <row r="3385" spans="1:20" ht="60" hidden="1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3"/>
        <v>112</v>
      </c>
      <c r="P3385">
        <f t="shared" si="216"/>
        <v>65.17</v>
      </c>
      <c r="Q3385" s="11" t="s">
        <v>8315</v>
      </c>
      <c r="R3385" t="s">
        <v>8316</v>
      </c>
      <c r="S3385" s="15">
        <f t="shared" si="214"/>
        <v>42524.782638888893</v>
      </c>
      <c r="T3385" s="15">
        <f t="shared" si="215"/>
        <v>42544.782638888893</v>
      </c>
    </row>
    <row r="3386" spans="1:20" ht="60" hidden="1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3"/>
        <v>100</v>
      </c>
      <c r="P3386">
        <f t="shared" si="216"/>
        <v>93.76</v>
      </c>
      <c r="Q3386" s="11" t="s">
        <v>8315</v>
      </c>
      <c r="R3386" t="s">
        <v>8316</v>
      </c>
      <c r="S3386" s="15">
        <f t="shared" si="214"/>
        <v>42292.087592592594</v>
      </c>
      <c r="T3386" s="15">
        <f t="shared" si="215"/>
        <v>42329.125</v>
      </c>
    </row>
    <row r="3387" spans="1:20" ht="60" hidden="1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3"/>
        <v>100</v>
      </c>
      <c r="P3387">
        <f t="shared" si="216"/>
        <v>133.33000000000001</v>
      </c>
      <c r="Q3387" s="11" t="s">
        <v>8315</v>
      </c>
      <c r="R3387" t="s">
        <v>8316</v>
      </c>
      <c r="S3387" s="15">
        <f t="shared" si="214"/>
        <v>41953.8675</v>
      </c>
      <c r="T3387" s="15">
        <f t="shared" si="215"/>
        <v>41983.8675</v>
      </c>
    </row>
    <row r="3388" spans="1:20" ht="60" hidden="1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3"/>
        <v>105</v>
      </c>
      <c r="P3388">
        <f t="shared" si="216"/>
        <v>51.22</v>
      </c>
      <c r="Q3388" s="11" t="s">
        <v>8315</v>
      </c>
      <c r="R3388" t="s">
        <v>8316</v>
      </c>
      <c r="S3388" s="15">
        <f t="shared" si="214"/>
        <v>41946.644745370373</v>
      </c>
      <c r="T3388" s="15">
        <f t="shared" si="215"/>
        <v>41976.644745370373</v>
      </c>
    </row>
    <row r="3389" spans="1:20" ht="60" hidden="1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3"/>
        <v>117</v>
      </c>
      <c r="P3389">
        <f t="shared" si="216"/>
        <v>100.17</v>
      </c>
      <c r="Q3389" s="11" t="s">
        <v>8315</v>
      </c>
      <c r="R3389" t="s">
        <v>8316</v>
      </c>
      <c r="S3389" s="15">
        <f t="shared" si="214"/>
        <v>41947.762592592589</v>
      </c>
      <c r="T3389" s="15">
        <f t="shared" si="215"/>
        <v>41987.762592592597</v>
      </c>
    </row>
    <row r="3390" spans="1:20" ht="60" hidden="1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3"/>
        <v>104</v>
      </c>
      <c r="P3390">
        <f t="shared" si="216"/>
        <v>34.6</v>
      </c>
      <c r="Q3390" s="11" t="s">
        <v>8315</v>
      </c>
      <c r="R3390" t="s">
        <v>8316</v>
      </c>
      <c r="S3390" s="15">
        <f t="shared" si="214"/>
        <v>42143.461122685185</v>
      </c>
      <c r="T3390" s="15">
        <f t="shared" si="215"/>
        <v>42173.461122685185</v>
      </c>
    </row>
    <row r="3391" spans="1:20" ht="45" hidden="1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3"/>
        <v>115</v>
      </c>
      <c r="P3391">
        <f t="shared" si="216"/>
        <v>184.68</v>
      </c>
      <c r="Q3391" s="11" t="s">
        <v>8315</v>
      </c>
      <c r="R3391" t="s">
        <v>8316</v>
      </c>
      <c r="S3391" s="15">
        <f t="shared" si="214"/>
        <v>42494.563449074078</v>
      </c>
      <c r="T3391" s="15">
        <f t="shared" si="215"/>
        <v>42524.563449074078</v>
      </c>
    </row>
    <row r="3392" spans="1:20" ht="60" hidden="1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3"/>
        <v>102</v>
      </c>
      <c r="P3392">
        <f t="shared" si="216"/>
        <v>69.819999999999993</v>
      </c>
      <c r="Q3392" s="11" t="s">
        <v>8315</v>
      </c>
      <c r="R3392" t="s">
        <v>8316</v>
      </c>
      <c r="S3392" s="15">
        <f t="shared" si="214"/>
        <v>41815.774826388886</v>
      </c>
      <c r="T3392" s="15">
        <f t="shared" si="215"/>
        <v>41830.774826388886</v>
      </c>
    </row>
    <row r="3393" spans="1:20" ht="60" hidden="1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3"/>
        <v>223</v>
      </c>
      <c r="P3393">
        <f t="shared" si="216"/>
        <v>61.94</v>
      </c>
      <c r="Q3393" s="11" t="s">
        <v>8315</v>
      </c>
      <c r="R3393" t="s">
        <v>8316</v>
      </c>
      <c r="S3393" s="15">
        <f t="shared" si="214"/>
        <v>41830.545694444445</v>
      </c>
      <c r="T3393" s="15">
        <f t="shared" si="215"/>
        <v>41859.936111111114</v>
      </c>
    </row>
    <row r="3394" spans="1:20" ht="60" hidden="1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7">ROUND(E3394/D3394*100,0)</f>
        <v>100</v>
      </c>
      <c r="P3394">
        <f t="shared" si="216"/>
        <v>41.67</v>
      </c>
      <c r="Q3394" s="11" t="s">
        <v>8315</v>
      </c>
      <c r="R3394" t="s">
        <v>8316</v>
      </c>
      <c r="S3394" s="15">
        <f t="shared" si="214"/>
        <v>42446.845543981486</v>
      </c>
      <c r="T3394" s="15">
        <f t="shared" si="215"/>
        <v>42496.845543981486</v>
      </c>
    </row>
    <row r="3395" spans="1:20" ht="45" hidden="1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7"/>
        <v>106</v>
      </c>
      <c r="P3395">
        <f t="shared" si="216"/>
        <v>36.07</v>
      </c>
      <c r="Q3395" s="11" t="s">
        <v>8315</v>
      </c>
      <c r="R3395" t="s">
        <v>8316</v>
      </c>
      <c r="S3395" s="15">
        <f t="shared" ref="S3395:S3458" si="218">(((J3395/60)/60)/24)+DATE(1970,1,1)</f>
        <v>41923.921643518523</v>
      </c>
      <c r="T3395" s="15">
        <f t="shared" ref="T3395:T3458" si="219">(((I3395/60)/60)/24)+DATE(1970,1,1)</f>
        <v>41949.031944444447</v>
      </c>
    </row>
    <row r="3396" spans="1:20" ht="60" hidden="1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7"/>
        <v>142</v>
      </c>
      <c r="P3396">
        <f t="shared" si="216"/>
        <v>29</v>
      </c>
      <c r="Q3396" s="11" t="s">
        <v>8315</v>
      </c>
      <c r="R3396" t="s">
        <v>8316</v>
      </c>
      <c r="S3396" s="15">
        <f t="shared" si="218"/>
        <v>41817.59542824074</v>
      </c>
      <c r="T3396" s="15">
        <f t="shared" si="219"/>
        <v>41847.59542824074</v>
      </c>
    </row>
    <row r="3397" spans="1:20" ht="30" hidden="1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7"/>
        <v>184</v>
      </c>
      <c r="P3397">
        <f t="shared" si="216"/>
        <v>24.21</v>
      </c>
      <c r="Q3397" s="11" t="s">
        <v>8315</v>
      </c>
      <c r="R3397" t="s">
        <v>8316</v>
      </c>
      <c r="S3397" s="15">
        <f t="shared" si="218"/>
        <v>42140.712314814817</v>
      </c>
      <c r="T3397" s="15">
        <f t="shared" si="219"/>
        <v>42154.756944444445</v>
      </c>
    </row>
    <row r="3398" spans="1:20" ht="45" hidden="1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7"/>
        <v>104</v>
      </c>
      <c r="P3398">
        <f t="shared" si="216"/>
        <v>55.89</v>
      </c>
      <c r="Q3398" s="11" t="s">
        <v>8315</v>
      </c>
      <c r="R3398" t="s">
        <v>8316</v>
      </c>
      <c r="S3398" s="15">
        <f t="shared" si="218"/>
        <v>41764.44663194444</v>
      </c>
      <c r="T3398" s="15">
        <f t="shared" si="219"/>
        <v>41791.165972222225</v>
      </c>
    </row>
    <row r="3399" spans="1:20" ht="30" hidden="1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7"/>
        <v>112</v>
      </c>
      <c r="P3399">
        <f t="shared" si="216"/>
        <v>11.67</v>
      </c>
      <c r="Q3399" s="11" t="s">
        <v>8315</v>
      </c>
      <c r="R3399" t="s">
        <v>8316</v>
      </c>
      <c r="S3399" s="15">
        <f t="shared" si="218"/>
        <v>42378.478344907402</v>
      </c>
      <c r="T3399" s="15">
        <f t="shared" si="219"/>
        <v>42418.916666666672</v>
      </c>
    </row>
    <row r="3400" spans="1:20" ht="60" hidden="1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7"/>
        <v>111</v>
      </c>
      <c r="P3400">
        <f t="shared" si="216"/>
        <v>68.349999999999994</v>
      </c>
      <c r="Q3400" s="11" t="s">
        <v>8315</v>
      </c>
      <c r="R3400" t="s">
        <v>8316</v>
      </c>
      <c r="S3400" s="15">
        <f t="shared" si="218"/>
        <v>41941.75203703704</v>
      </c>
      <c r="T3400" s="15">
        <f t="shared" si="219"/>
        <v>41964.708333333328</v>
      </c>
    </row>
    <row r="3401" spans="1:20" ht="45" hidden="1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7"/>
        <v>104</v>
      </c>
      <c r="P3401">
        <f t="shared" si="216"/>
        <v>27.07</v>
      </c>
      <c r="Q3401" s="11" t="s">
        <v>8315</v>
      </c>
      <c r="R3401" t="s">
        <v>8316</v>
      </c>
      <c r="S3401" s="15">
        <f t="shared" si="218"/>
        <v>42026.920428240745</v>
      </c>
      <c r="T3401" s="15">
        <f t="shared" si="219"/>
        <v>42056.920428240745</v>
      </c>
    </row>
    <row r="3402" spans="1:20" ht="60" hidden="1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7"/>
        <v>100</v>
      </c>
      <c r="P3402">
        <f t="shared" si="216"/>
        <v>118.13</v>
      </c>
      <c r="Q3402" s="11" t="s">
        <v>8315</v>
      </c>
      <c r="R3402" t="s">
        <v>8316</v>
      </c>
      <c r="S3402" s="15">
        <f t="shared" si="218"/>
        <v>41834.953865740739</v>
      </c>
      <c r="T3402" s="15">
        <f t="shared" si="219"/>
        <v>41879.953865740739</v>
      </c>
    </row>
    <row r="3403" spans="1:20" ht="60" hidden="1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7"/>
        <v>102</v>
      </c>
      <c r="P3403">
        <f t="shared" si="216"/>
        <v>44.76</v>
      </c>
      <c r="Q3403" s="11" t="s">
        <v>8315</v>
      </c>
      <c r="R3403" t="s">
        <v>8316</v>
      </c>
      <c r="S3403" s="15">
        <f t="shared" si="218"/>
        <v>42193.723912037036</v>
      </c>
      <c r="T3403" s="15">
        <f t="shared" si="219"/>
        <v>42223.723912037036</v>
      </c>
    </row>
    <row r="3404" spans="1:20" ht="45" hidden="1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7"/>
        <v>110</v>
      </c>
      <c r="P3404">
        <f t="shared" si="216"/>
        <v>99.79</v>
      </c>
      <c r="Q3404" s="11" t="s">
        <v>8315</v>
      </c>
      <c r="R3404" t="s">
        <v>8316</v>
      </c>
      <c r="S3404" s="15">
        <f t="shared" si="218"/>
        <v>42290.61855324074</v>
      </c>
      <c r="T3404" s="15">
        <f t="shared" si="219"/>
        <v>42320.104861111111</v>
      </c>
    </row>
    <row r="3405" spans="1:20" ht="45" hidden="1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7"/>
        <v>100</v>
      </c>
      <c r="P3405">
        <f t="shared" si="216"/>
        <v>117.65</v>
      </c>
      <c r="Q3405" s="11" t="s">
        <v>8315</v>
      </c>
      <c r="R3405" t="s">
        <v>8316</v>
      </c>
      <c r="S3405" s="15">
        <f t="shared" si="218"/>
        <v>42150.462083333332</v>
      </c>
      <c r="T3405" s="15">
        <f t="shared" si="219"/>
        <v>42180.462083333332</v>
      </c>
    </row>
    <row r="3406" spans="1:20" ht="60" hidden="1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7"/>
        <v>122</v>
      </c>
      <c r="P3406">
        <f t="shared" si="216"/>
        <v>203.33</v>
      </c>
      <c r="Q3406" s="11" t="s">
        <v>8315</v>
      </c>
      <c r="R3406" t="s">
        <v>8316</v>
      </c>
      <c r="S3406" s="15">
        <f t="shared" si="218"/>
        <v>42152.503495370373</v>
      </c>
      <c r="T3406" s="15">
        <f t="shared" si="219"/>
        <v>42172.503495370373</v>
      </c>
    </row>
    <row r="3407" spans="1:20" ht="45" hidden="1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7"/>
        <v>138</v>
      </c>
      <c r="P3407">
        <f t="shared" si="216"/>
        <v>28.32</v>
      </c>
      <c r="Q3407" s="11" t="s">
        <v>8315</v>
      </c>
      <c r="R3407" t="s">
        <v>8316</v>
      </c>
      <c r="S3407" s="15">
        <f t="shared" si="218"/>
        <v>42410.017199074078</v>
      </c>
      <c r="T3407" s="15">
        <f t="shared" si="219"/>
        <v>42430.999305555553</v>
      </c>
    </row>
    <row r="3408" spans="1:20" ht="45" hidden="1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7"/>
        <v>100</v>
      </c>
      <c r="P3408">
        <f t="shared" si="216"/>
        <v>110.23</v>
      </c>
      <c r="Q3408" s="11" t="s">
        <v>8315</v>
      </c>
      <c r="R3408" t="s">
        <v>8316</v>
      </c>
      <c r="S3408" s="15">
        <f t="shared" si="218"/>
        <v>41791.492777777778</v>
      </c>
      <c r="T3408" s="15">
        <f t="shared" si="219"/>
        <v>41836.492777777778</v>
      </c>
    </row>
    <row r="3409" spans="1:20" ht="60" hidden="1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7"/>
        <v>107</v>
      </c>
      <c r="P3409">
        <f t="shared" si="216"/>
        <v>31.97</v>
      </c>
      <c r="Q3409" s="11" t="s">
        <v>8315</v>
      </c>
      <c r="R3409" t="s">
        <v>8316</v>
      </c>
      <c r="S3409" s="15">
        <f t="shared" si="218"/>
        <v>41796.422326388885</v>
      </c>
      <c r="T3409" s="15">
        <f t="shared" si="219"/>
        <v>41826.422326388885</v>
      </c>
    </row>
    <row r="3410" spans="1:20" ht="45" hidden="1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7"/>
        <v>211</v>
      </c>
      <c r="P3410">
        <f t="shared" si="216"/>
        <v>58.61</v>
      </c>
      <c r="Q3410" s="11" t="s">
        <v>8315</v>
      </c>
      <c r="R3410" t="s">
        <v>8316</v>
      </c>
      <c r="S3410" s="15">
        <f t="shared" si="218"/>
        <v>41808.991944444446</v>
      </c>
      <c r="T3410" s="15">
        <f t="shared" si="219"/>
        <v>41838.991944444446</v>
      </c>
    </row>
    <row r="3411" spans="1:20" ht="45" hidden="1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7"/>
        <v>124</v>
      </c>
      <c r="P3411">
        <f t="shared" si="216"/>
        <v>29.43</v>
      </c>
      <c r="Q3411" s="11" t="s">
        <v>8315</v>
      </c>
      <c r="R3411" t="s">
        <v>8316</v>
      </c>
      <c r="S3411" s="15">
        <f t="shared" si="218"/>
        <v>42544.814328703709</v>
      </c>
      <c r="T3411" s="15">
        <f t="shared" si="219"/>
        <v>42582.873611111107</v>
      </c>
    </row>
    <row r="3412" spans="1:20" ht="60" hidden="1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7"/>
        <v>109</v>
      </c>
      <c r="P3412">
        <f t="shared" si="216"/>
        <v>81.38</v>
      </c>
      <c r="Q3412" s="11" t="s">
        <v>8315</v>
      </c>
      <c r="R3412" t="s">
        <v>8316</v>
      </c>
      <c r="S3412" s="15">
        <f t="shared" si="218"/>
        <v>42500.041550925926</v>
      </c>
      <c r="T3412" s="15">
        <f t="shared" si="219"/>
        <v>42527.291666666672</v>
      </c>
    </row>
    <row r="3413" spans="1:20" ht="60" hidden="1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6"/>
        <v>199.17</v>
      </c>
      <c r="Q3413" s="11" t="s">
        <v>8315</v>
      </c>
      <c r="R3413" t="s">
        <v>8316</v>
      </c>
      <c r="S3413" s="15">
        <f t="shared" si="218"/>
        <v>42265.022824074069</v>
      </c>
      <c r="T3413" s="15">
        <f t="shared" si="219"/>
        <v>42285.022824074069</v>
      </c>
    </row>
    <row r="3414" spans="1:20" ht="45" hidden="1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6"/>
        <v>115.38</v>
      </c>
      <c r="Q3414" s="11" t="s">
        <v>8315</v>
      </c>
      <c r="R3414" t="s">
        <v>8316</v>
      </c>
      <c r="S3414" s="15">
        <f t="shared" si="218"/>
        <v>41879.959050925929</v>
      </c>
      <c r="T3414" s="15">
        <f t="shared" si="219"/>
        <v>41909.959050925929</v>
      </c>
    </row>
    <row r="3415" spans="1:20" ht="60" hidden="1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6"/>
        <v>46.43</v>
      </c>
      <c r="Q3415" s="11" t="s">
        <v>8315</v>
      </c>
      <c r="R3415" t="s">
        <v>8316</v>
      </c>
      <c r="S3415" s="15">
        <f t="shared" si="218"/>
        <v>42053.733078703706</v>
      </c>
      <c r="T3415" s="15">
        <f t="shared" si="219"/>
        <v>42063.207638888889</v>
      </c>
    </row>
    <row r="3416" spans="1:20" ht="45" hidden="1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6"/>
        <v>70.569999999999993</v>
      </c>
      <c r="Q3416" s="11" t="s">
        <v>8315</v>
      </c>
      <c r="R3416" t="s">
        <v>8316</v>
      </c>
      <c r="S3416" s="15">
        <f t="shared" si="218"/>
        <v>42675.832465277781</v>
      </c>
      <c r="T3416" s="15">
        <f t="shared" si="219"/>
        <v>42705.332638888889</v>
      </c>
    </row>
    <row r="3417" spans="1:20" ht="45" hidden="1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6"/>
        <v>22.22</v>
      </c>
      <c r="Q3417" s="11" t="s">
        <v>8315</v>
      </c>
      <c r="R3417" t="s">
        <v>8316</v>
      </c>
      <c r="S3417" s="15">
        <f t="shared" si="218"/>
        <v>42467.144166666665</v>
      </c>
      <c r="T3417" s="15">
        <f t="shared" si="219"/>
        <v>42477.979166666672</v>
      </c>
    </row>
    <row r="3418" spans="1:20" ht="60" hidden="1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6"/>
        <v>159.47</v>
      </c>
      <c r="Q3418" s="11" t="s">
        <v>8315</v>
      </c>
      <c r="R3418" t="s">
        <v>8316</v>
      </c>
      <c r="S3418" s="15">
        <f t="shared" si="218"/>
        <v>42089.412557870368</v>
      </c>
      <c r="T3418" s="15">
        <f t="shared" si="219"/>
        <v>42117.770833333328</v>
      </c>
    </row>
    <row r="3419" spans="1:20" ht="45" hidden="1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6"/>
        <v>37.78</v>
      </c>
      <c r="Q3419" s="11" t="s">
        <v>8315</v>
      </c>
      <c r="R3419" t="s">
        <v>8316</v>
      </c>
      <c r="S3419" s="15">
        <f t="shared" si="218"/>
        <v>41894.91375</v>
      </c>
      <c r="T3419" s="15">
        <f t="shared" si="219"/>
        <v>41938.029861111114</v>
      </c>
    </row>
    <row r="3420" spans="1:20" ht="60" hidden="1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6"/>
        <v>72.05</v>
      </c>
      <c r="Q3420" s="11" t="s">
        <v>8315</v>
      </c>
      <c r="R3420" t="s">
        <v>8316</v>
      </c>
      <c r="S3420" s="15">
        <f t="shared" si="218"/>
        <v>41752.83457175926</v>
      </c>
      <c r="T3420" s="15">
        <f t="shared" si="219"/>
        <v>41782.83457175926</v>
      </c>
    </row>
    <row r="3421" spans="1:20" ht="60" hidden="1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6"/>
        <v>63.7</v>
      </c>
      <c r="Q3421" s="11" t="s">
        <v>8315</v>
      </c>
      <c r="R3421" t="s">
        <v>8316</v>
      </c>
      <c r="S3421" s="15">
        <f t="shared" si="218"/>
        <v>42448.821585648147</v>
      </c>
      <c r="T3421" s="15">
        <f t="shared" si="219"/>
        <v>42466.895833333328</v>
      </c>
    </row>
    <row r="3422" spans="1:20" ht="45" hidden="1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6"/>
        <v>28.41</v>
      </c>
      <c r="Q3422" s="11" t="s">
        <v>8315</v>
      </c>
      <c r="R3422" t="s">
        <v>8316</v>
      </c>
      <c r="S3422" s="15">
        <f t="shared" si="218"/>
        <v>42405.090300925927</v>
      </c>
      <c r="T3422" s="15">
        <f t="shared" si="219"/>
        <v>42414</v>
      </c>
    </row>
    <row r="3423" spans="1:20" ht="45" hidden="1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7"/>
        <v>101</v>
      </c>
      <c r="P3423">
        <f t="shared" ref="P3423:P3486" si="220">IFERROR(ROUND(E3423/L3423,2), 0)</f>
        <v>103.21</v>
      </c>
      <c r="Q3423" s="11" t="s">
        <v>8315</v>
      </c>
      <c r="R3423" t="s">
        <v>8316</v>
      </c>
      <c r="S3423" s="15">
        <f t="shared" si="218"/>
        <v>42037.791238425925</v>
      </c>
      <c r="T3423" s="15">
        <f t="shared" si="219"/>
        <v>42067.791238425925</v>
      </c>
    </row>
    <row r="3424" spans="1:20" ht="60" hidden="1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7"/>
        <v>109</v>
      </c>
      <c r="P3424">
        <f t="shared" si="220"/>
        <v>71.150000000000006</v>
      </c>
      <c r="Q3424" s="11" t="s">
        <v>8315</v>
      </c>
      <c r="R3424" t="s">
        <v>8316</v>
      </c>
      <c r="S3424" s="15">
        <f t="shared" si="218"/>
        <v>42323.562222222223</v>
      </c>
      <c r="T3424" s="15">
        <f t="shared" si="219"/>
        <v>42352</v>
      </c>
    </row>
    <row r="3425" spans="1:20" ht="45" hidden="1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7"/>
        <v>140</v>
      </c>
      <c r="P3425">
        <f t="shared" si="220"/>
        <v>35</v>
      </c>
      <c r="Q3425" s="11" t="s">
        <v>8315</v>
      </c>
      <c r="R3425" t="s">
        <v>8316</v>
      </c>
      <c r="S3425" s="15">
        <f t="shared" si="218"/>
        <v>42088.911354166667</v>
      </c>
      <c r="T3425" s="15">
        <f t="shared" si="219"/>
        <v>42118.911354166667</v>
      </c>
    </row>
    <row r="3426" spans="1:20" ht="60" hidden="1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7"/>
        <v>104</v>
      </c>
      <c r="P3426">
        <f t="shared" si="220"/>
        <v>81.78</v>
      </c>
      <c r="Q3426" s="11" t="s">
        <v>8315</v>
      </c>
      <c r="R3426" t="s">
        <v>8316</v>
      </c>
      <c r="S3426" s="15">
        <f t="shared" si="218"/>
        <v>42018.676898148144</v>
      </c>
      <c r="T3426" s="15">
        <f t="shared" si="219"/>
        <v>42040.290972222225</v>
      </c>
    </row>
    <row r="3427" spans="1:20" ht="60" hidden="1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7"/>
        <v>103</v>
      </c>
      <c r="P3427">
        <f t="shared" si="220"/>
        <v>297.02999999999997</v>
      </c>
      <c r="Q3427" s="11" t="s">
        <v>8315</v>
      </c>
      <c r="R3427" t="s">
        <v>8316</v>
      </c>
      <c r="S3427" s="15">
        <f t="shared" si="218"/>
        <v>41884.617314814815</v>
      </c>
      <c r="T3427" s="15">
        <f t="shared" si="219"/>
        <v>41916.617314814815</v>
      </c>
    </row>
    <row r="3428" spans="1:20" ht="45" hidden="1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7"/>
        <v>108</v>
      </c>
      <c r="P3428">
        <f t="shared" si="220"/>
        <v>46.61</v>
      </c>
      <c r="Q3428" s="11" t="s">
        <v>8315</v>
      </c>
      <c r="R3428" t="s">
        <v>8316</v>
      </c>
      <c r="S3428" s="15">
        <f t="shared" si="218"/>
        <v>41884.056747685187</v>
      </c>
      <c r="T3428" s="15">
        <f t="shared" si="219"/>
        <v>41903.083333333336</v>
      </c>
    </row>
    <row r="3429" spans="1:20" ht="60" hidden="1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7"/>
        <v>100</v>
      </c>
      <c r="P3429">
        <f t="shared" si="220"/>
        <v>51.72</v>
      </c>
      <c r="Q3429" s="11" t="s">
        <v>8315</v>
      </c>
      <c r="R3429" t="s">
        <v>8316</v>
      </c>
      <c r="S3429" s="15">
        <f t="shared" si="218"/>
        <v>41792.645277777774</v>
      </c>
      <c r="T3429" s="15">
        <f t="shared" si="219"/>
        <v>41822.645277777774</v>
      </c>
    </row>
    <row r="3430" spans="1:20" ht="60" hidden="1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7"/>
        <v>103</v>
      </c>
      <c r="P3430">
        <f t="shared" si="220"/>
        <v>40.29</v>
      </c>
      <c r="Q3430" s="11" t="s">
        <v>8315</v>
      </c>
      <c r="R3430" t="s">
        <v>8316</v>
      </c>
      <c r="S3430" s="15">
        <f t="shared" si="218"/>
        <v>42038.720451388886</v>
      </c>
      <c r="T3430" s="15">
        <f t="shared" si="219"/>
        <v>42063.708333333328</v>
      </c>
    </row>
    <row r="3431" spans="1:20" ht="60" hidden="1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7"/>
        <v>130</v>
      </c>
      <c r="P3431">
        <f t="shared" si="220"/>
        <v>16.25</v>
      </c>
      <c r="Q3431" s="11" t="s">
        <v>8315</v>
      </c>
      <c r="R3431" t="s">
        <v>8316</v>
      </c>
      <c r="S3431" s="15">
        <f t="shared" si="218"/>
        <v>42662.021539351852</v>
      </c>
      <c r="T3431" s="15">
        <f t="shared" si="219"/>
        <v>42676.021539351852</v>
      </c>
    </row>
    <row r="3432" spans="1:20" ht="60" hidden="1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7"/>
        <v>109</v>
      </c>
      <c r="P3432">
        <f t="shared" si="220"/>
        <v>30.15</v>
      </c>
      <c r="Q3432" s="11" t="s">
        <v>8315</v>
      </c>
      <c r="R3432" t="s">
        <v>8316</v>
      </c>
      <c r="S3432" s="15">
        <f t="shared" si="218"/>
        <v>41820.945613425924</v>
      </c>
      <c r="T3432" s="15">
        <f t="shared" si="219"/>
        <v>41850.945613425924</v>
      </c>
    </row>
    <row r="3433" spans="1:20" ht="45" hidden="1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7"/>
        <v>100</v>
      </c>
      <c r="P3433">
        <f t="shared" si="220"/>
        <v>95.24</v>
      </c>
      <c r="Q3433" s="11" t="s">
        <v>8315</v>
      </c>
      <c r="R3433" t="s">
        <v>8316</v>
      </c>
      <c r="S3433" s="15">
        <f t="shared" si="218"/>
        <v>41839.730937500004</v>
      </c>
      <c r="T3433" s="15">
        <f t="shared" si="219"/>
        <v>41869.730937500004</v>
      </c>
    </row>
    <row r="3434" spans="1:20" ht="45" hidden="1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7"/>
        <v>110</v>
      </c>
      <c r="P3434">
        <f t="shared" si="220"/>
        <v>52.21</v>
      </c>
      <c r="Q3434" s="11" t="s">
        <v>8315</v>
      </c>
      <c r="R3434" t="s">
        <v>8316</v>
      </c>
      <c r="S3434" s="15">
        <f t="shared" si="218"/>
        <v>42380.581180555557</v>
      </c>
      <c r="T3434" s="15">
        <f t="shared" si="219"/>
        <v>42405.916666666672</v>
      </c>
    </row>
    <row r="3435" spans="1:20" ht="45" hidden="1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7"/>
        <v>100</v>
      </c>
      <c r="P3435">
        <f t="shared" si="220"/>
        <v>134.15</v>
      </c>
      <c r="Q3435" s="11" t="s">
        <v>8315</v>
      </c>
      <c r="R3435" t="s">
        <v>8316</v>
      </c>
      <c r="S3435" s="15">
        <f t="shared" si="218"/>
        <v>41776.063136574077</v>
      </c>
      <c r="T3435" s="15">
        <f t="shared" si="219"/>
        <v>41807.125</v>
      </c>
    </row>
    <row r="3436" spans="1:20" ht="60" hidden="1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7"/>
        <v>106</v>
      </c>
      <c r="P3436">
        <f t="shared" si="220"/>
        <v>62.83</v>
      </c>
      <c r="Q3436" s="11" t="s">
        <v>8315</v>
      </c>
      <c r="R3436" t="s">
        <v>8316</v>
      </c>
      <c r="S3436" s="15">
        <f t="shared" si="218"/>
        <v>41800.380428240744</v>
      </c>
      <c r="T3436" s="15">
        <f t="shared" si="219"/>
        <v>41830.380428240744</v>
      </c>
    </row>
    <row r="3437" spans="1:20" ht="60" hidden="1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7"/>
        <v>112</v>
      </c>
      <c r="P3437">
        <f t="shared" si="220"/>
        <v>58.95</v>
      </c>
      <c r="Q3437" s="11" t="s">
        <v>8315</v>
      </c>
      <c r="R3437" t="s">
        <v>8316</v>
      </c>
      <c r="S3437" s="15">
        <f t="shared" si="218"/>
        <v>42572.61681712963</v>
      </c>
      <c r="T3437" s="15">
        <f t="shared" si="219"/>
        <v>42589.125</v>
      </c>
    </row>
    <row r="3438" spans="1:20" ht="60" hidden="1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7"/>
        <v>106</v>
      </c>
      <c r="P3438">
        <f t="shared" si="220"/>
        <v>143.11000000000001</v>
      </c>
      <c r="Q3438" s="11" t="s">
        <v>8315</v>
      </c>
      <c r="R3438" t="s">
        <v>8316</v>
      </c>
      <c r="S3438" s="15">
        <f t="shared" si="218"/>
        <v>41851.541585648149</v>
      </c>
      <c r="T3438" s="15">
        <f t="shared" si="219"/>
        <v>41872.686111111114</v>
      </c>
    </row>
    <row r="3439" spans="1:20" ht="60" hidden="1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7"/>
        <v>101</v>
      </c>
      <c r="P3439">
        <f t="shared" si="220"/>
        <v>84.17</v>
      </c>
      <c r="Q3439" s="11" t="s">
        <v>8315</v>
      </c>
      <c r="R3439" t="s">
        <v>8316</v>
      </c>
      <c r="S3439" s="15">
        <f t="shared" si="218"/>
        <v>42205.710879629631</v>
      </c>
      <c r="T3439" s="15">
        <f t="shared" si="219"/>
        <v>42235.710879629631</v>
      </c>
    </row>
    <row r="3440" spans="1:20" ht="60" hidden="1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7"/>
        <v>104</v>
      </c>
      <c r="P3440">
        <f t="shared" si="220"/>
        <v>186.07</v>
      </c>
      <c r="Q3440" s="11" t="s">
        <v>8315</v>
      </c>
      <c r="R3440" t="s">
        <v>8316</v>
      </c>
      <c r="S3440" s="15">
        <f t="shared" si="218"/>
        <v>42100.927858796291</v>
      </c>
      <c r="T3440" s="15">
        <f t="shared" si="219"/>
        <v>42126.875</v>
      </c>
    </row>
    <row r="3441" spans="1:20" ht="30" hidden="1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7"/>
        <v>135</v>
      </c>
      <c r="P3441">
        <f t="shared" si="220"/>
        <v>89.79</v>
      </c>
      <c r="Q3441" s="11" t="s">
        <v>8315</v>
      </c>
      <c r="R3441" t="s">
        <v>8316</v>
      </c>
      <c r="S3441" s="15">
        <f t="shared" si="218"/>
        <v>42374.911226851851</v>
      </c>
      <c r="T3441" s="15">
        <f t="shared" si="219"/>
        <v>42388.207638888889</v>
      </c>
    </row>
    <row r="3442" spans="1:20" ht="60" hidden="1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7"/>
        <v>105</v>
      </c>
      <c r="P3442">
        <f t="shared" si="220"/>
        <v>64.16</v>
      </c>
      <c r="Q3442" s="11" t="s">
        <v>8315</v>
      </c>
      <c r="R3442" t="s">
        <v>8316</v>
      </c>
      <c r="S3442" s="15">
        <f t="shared" si="218"/>
        <v>41809.12300925926</v>
      </c>
      <c r="T3442" s="15">
        <f t="shared" si="219"/>
        <v>41831.677083333336</v>
      </c>
    </row>
    <row r="3443" spans="1:20" ht="60" hidden="1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7"/>
        <v>103</v>
      </c>
      <c r="P3443">
        <f t="shared" si="220"/>
        <v>59.65</v>
      </c>
      <c r="Q3443" s="11" t="s">
        <v>8315</v>
      </c>
      <c r="R3443" t="s">
        <v>8316</v>
      </c>
      <c r="S3443" s="15">
        <f t="shared" si="218"/>
        <v>42294.429641203707</v>
      </c>
      <c r="T3443" s="15">
        <f t="shared" si="219"/>
        <v>42321.845138888893</v>
      </c>
    </row>
    <row r="3444" spans="1:20" ht="60" hidden="1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7"/>
        <v>100</v>
      </c>
      <c r="P3444">
        <f t="shared" si="220"/>
        <v>31.25</v>
      </c>
      <c r="Q3444" s="11" t="s">
        <v>8315</v>
      </c>
      <c r="R3444" t="s">
        <v>8316</v>
      </c>
      <c r="S3444" s="15">
        <f t="shared" si="218"/>
        <v>42124.841111111105</v>
      </c>
      <c r="T3444" s="15">
        <f t="shared" si="219"/>
        <v>42154.841111111105</v>
      </c>
    </row>
    <row r="3445" spans="1:20" ht="60" hidden="1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7"/>
        <v>186</v>
      </c>
      <c r="P3445">
        <f t="shared" si="220"/>
        <v>41.22</v>
      </c>
      <c r="Q3445" s="11" t="s">
        <v>8315</v>
      </c>
      <c r="R3445" t="s">
        <v>8316</v>
      </c>
      <c r="S3445" s="15">
        <f t="shared" si="218"/>
        <v>41861.524837962963</v>
      </c>
      <c r="T3445" s="15">
        <f t="shared" si="219"/>
        <v>41891.524837962963</v>
      </c>
    </row>
    <row r="3446" spans="1:20" ht="60" hidden="1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7"/>
        <v>289</v>
      </c>
      <c r="P3446">
        <f t="shared" si="220"/>
        <v>43.35</v>
      </c>
      <c r="Q3446" s="11" t="s">
        <v>8315</v>
      </c>
      <c r="R3446" t="s">
        <v>8316</v>
      </c>
      <c r="S3446" s="15">
        <f t="shared" si="218"/>
        <v>42521.291504629626</v>
      </c>
      <c r="T3446" s="15">
        <f t="shared" si="219"/>
        <v>42529.582638888889</v>
      </c>
    </row>
    <row r="3447" spans="1:20" ht="45" hidden="1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7"/>
        <v>100</v>
      </c>
      <c r="P3447">
        <f t="shared" si="220"/>
        <v>64.52</v>
      </c>
      <c r="Q3447" s="11" t="s">
        <v>8315</v>
      </c>
      <c r="R3447" t="s">
        <v>8316</v>
      </c>
      <c r="S3447" s="15">
        <f t="shared" si="218"/>
        <v>42272.530509259261</v>
      </c>
      <c r="T3447" s="15">
        <f t="shared" si="219"/>
        <v>42300.530509259261</v>
      </c>
    </row>
    <row r="3448" spans="1:20" ht="60" hidden="1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7"/>
        <v>108</v>
      </c>
      <c r="P3448">
        <f t="shared" si="220"/>
        <v>43.28</v>
      </c>
      <c r="Q3448" s="11" t="s">
        <v>8315</v>
      </c>
      <c r="R3448" t="s">
        <v>8316</v>
      </c>
      <c r="S3448" s="15">
        <f t="shared" si="218"/>
        <v>42016.832465277781</v>
      </c>
      <c r="T3448" s="15">
        <f t="shared" si="219"/>
        <v>42040.513888888891</v>
      </c>
    </row>
    <row r="3449" spans="1:20" ht="30" hidden="1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7"/>
        <v>108</v>
      </c>
      <c r="P3449">
        <f t="shared" si="220"/>
        <v>77</v>
      </c>
      <c r="Q3449" s="11" t="s">
        <v>8315</v>
      </c>
      <c r="R3449" t="s">
        <v>8316</v>
      </c>
      <c r="S3449" s="15">
        <f t="shared" si="218"/>
        <v>42402.889027777783</v>
      </c>
      <c r="T3449" s="15">
        <f t="shared" si="219"/>
        <v>42447.847361111111</v>
      </c>
    </row>
    <row r="3450" spans="1:20" ht="45" hidden="1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7"/>
        <v>110</v>
      </c>
      <c r="P3450">
        <f t="shared" si="220"/>
        <v>51.22</v>
      </c>
      <c r="Q3450" s="11" t="s">
        <v>8315</v>
      </c>
      <c r="R3450" t="s">
        <v>8316</v>
      </c>
      <c r="S3450" s="15">
        <f t="shared" si="218"/>
        <v>41960.119085648148</v>
      </c>
      <c r="T3450" s="15">
        <f t="shared" si="219"/>
        <v>41990.119085648148</v>
      </c>
    </row>
    <row r="3451" spans="1:20" ht="45" hidden="1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7"/>
        <v>171</v>
      </c>
      <c r="P3451">
        <f t="shared" si="220"/>
        <v>68.25</v>
      </c>
      <c r="Q3451" s="11" t="s">
        <v>8315</v>
      </c>
      <c r="R3451" t="s">
        <v>8316</v>
      </c>
      <c r="S3451" s="15">
        <f t="shared" si="218"/>
        <v>42532.052523148144</v>
      </c>
      <c r="T3451" s="15">
        <f t="shared" si="219"/>
        <v>42560.166666666672</v>
      </c>
    </row>
    <row r="3452" spans="1:20" ht="60" hidden="1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7"/>
        <v>152</v>
      </c>
      <c r="P3452">
        <f t="shared" si="220"/>
        <v>19.489999999999998</v>
      </c>
      <c r="Q3452" s="11" t="s">
        <v>8315</v>
      </c>
      <c r="R3452" t="s">
        <v>8316</v>
      </c>
      <c r="S3452" s="15">
        <f t="shared" si="218"/>
        <v>42036.704525462963</v>
      </c>
      <c r="T3452" s="15">
        <f t="shared" si="219"/>
        <v>42096.662858796291</v>
      </c>
    </row>
    <row r="3453" spans="1:20" ht="60" hidden="1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7"/>
        <v>101</v>
      </c>
      <c r="P3453">
        <f t="shared" si="220"/>
        <v>41.13</v>
      </c>
      <c r="Q3453" s="11" t="s">
        <v>8315</v>
      </c>
      <c r="R3453" t="s">
        <v>8316</v>
      </c>
      <c r="S3453" s="15">
        <f t="shared" si="218"/>
        <v>42088.723692129628</v>
      </c>
      <c r="T3453" s="15">
        <f t="shared" si="219"/>
        <v>42115.723692129628</v>
      </c>
    </row>
    <row r="3454" spans="1:20" ht="60" hidden="1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7"/>
        <v>153</v>
      </c>
      <c r="P3454">
        <f t="shared" si="220"/>
        <v>41.41</v>
      </c>
      <c r="Q3454" s="11" t="s">
        <v>8315</v>
      </c>
      <c r="R3454" t="s">
        <v>8316</v>
      </c>
      <c r="S3454" s="15">
        <f t="shared" si="218"/>
        <v>41820.639189814814</v>
      </c>
      <c r="T3454" s="15">
        <f t="shared" si="219"/>
        <v>41843.165972222225</v>
      </c>
    </row>
    <row r="3455" spans="1:20" ht="45" hidden="1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7"/>
        <v>128</v>
      </c>
      <c r="P3455">
        <f t="shared" si="220"/>
        <v>27.5</v>
      </c>
      <c r="Q3455" s="11" t="s">
        <v>8315</v>
      </c>
      <c r="R3455" t="s">
        <v>8316</v>
      </c>
      <c r="S3455" s="15">
        <f t="shared" si="218"/>
        <v>42535.97865740741</v>
      </c>
      <c r="T3455" s="15">
        <f t="shared" si="219"/>
        <v>42595.97865740741</v>
      </c>
    </row>
    <row r="3456" spans="1:20" ht="60" hidden="1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7"/>
        <v>101</v>
      </c>
      <c r="P3456">
        <f t="shared" si="220"/>
        <v>33.57</v>
      </c>
      <c r="Q3456" s="11" t="s">
        <v>8315</v>
      </c>
      <c r="R3456" t="s">
        <v>8316</v>
      </c>
      <c r="S3456" s="15">
        <f t="shared" si="218"/>
        <v>41821.698599537034</v>
      </c>
      <c r="T3456" s="15">
        <f t="shared" si="219"/>
        <v>41851.698599537034</v>
      </c>
    </row>
    <row r="3457" spans="1:20" ht="60" hidden="1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7"/>
        <v>101</v>
      </c>
      <c r="P3457">
        <f t="shared" si="220"/>
        <v>145.87</v>
      </c>
      <c r="Q3457" s="11" t="s">
        <v>8315</v>
      </c>
      <c r="R3457" t="s">
        <v>8316</v>
      </c>
      <c r="S3457" s="15">
        <f t="shared" si="218"/>
        <v>42626.7503125</v>
      </c>
      <c r="T3457" s="15">
        <f t="shared" si="219"/>
        <v>42656.7503125</v>
      </c>
    </row>
    <row r="3458" spans="1:20" ht="60" hidden="1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1">ROUND(E3458/D3458*100,0)</f>
        <v>191</v>
      </c>
      <c r="P3458">
        <f t="shared" si="220"/>
        <v>358.69</v>
      </c>
      <c r="Q3458" s="11" t="s">
        <v>8315</v>
      </c>
      <c r="R3458" t="s">
        <v>8316</v>
      </c>
      <c r="S3458" s="15">
        <f t="shared" si="218"/>
        <v>41821.205636574072</v>
      </c>
      <c r="T3458" s="15">
        <f t="shared" si="219"/>
        <v>41852.290972222225</v>
      </c>
    </row>
    <row r="3459" spans="1:20" ht="30" hidden="1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1"/>
        <v>140</v>
      </c>
      <c r="P3459">
        <f t="shared" si="220"/>
        <v>50.98</v>
      </c>
      <c r="Q3459" s="11" t="s">
        <v>8315</v>
      </c>
      <c r="R3459" t="s">
        <v>8316</v>
      </c>
      <c r="S3459" s="15">
        <f t="shared" ref="S3459:S3522" si="222">(((J3459/60)/60)/24)+DATE(1970,1,1)</f>
        <v>42016.706678240742</v>
      </c>
      <c r="T3459" s="15">
        <f t="shared" ref="T3459:T3522" si="223">(((I3459/60)/60)/24)+DATE(1970,1,1)</f>
        <v>42047.249305555553</v>
      </c>
    </row>
    <row r="3460" spans="1:20" ht="60" hidden="1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1"/>
        <v>124</v>
      </c>
      <c r="P3460">
        <f t="shared" si="220"/>
        <v>45.04</v>
      </c>
      <c r="Q3460" s="11" t="s">
        <v>8315</v>
      </c>
      <c r="R3460" t="s">
        <v>8316</v>
      </c>
      <c r="S3460" s="15">
        <f t="shared" si="222"/>
        <v>42011.202581018515</v>
      </c>
      <c r="T3460" s="15">
        <f t="shared" si="223"/>
        <v>42038.185416666667</v>
      </c>
    </row>
    <row r="3461" spans="1:20" ht="60" hidden="1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126</v>
      </c>
      <c r="P3461">
        <f t="shared" si="220"/>
        <v>17.53</v>
      </c>
      <c r="Q3461" s="11" t="s">
        <v>8315</v>
      </c>
      <c r="R3461" t="s">
        <v>8316</v>
      </c>
      <c r="S3461" s="15">
        <f t="shared" si="222"/>
        <v>42480.479861111111</v>
      </c>
      <c r="T3461" s="15">
        <f t="shared" si="223"/>
        <v>42510.479861111111</v>
      </c>
    </row>
    <row r="3462" spans="1:20" ht="45" hidden="1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1"/>
        <v>190</v>
      </c>
      <c r="P3462">
        <f t="shared" si="220"/>
        <v>50</v>
      </c>
      <c r="Q3462" s="11" t="s">
        <v>8315</v>
      </c>
      <c r="R3462" t="s">
        <v>8316</v>
      </c>
      <c r="S3462" s="15">
        <f t="shared" si="222"/>
        <v>41852.527222222219</v>
      </c>
      <c r="T3462" s="15">
        <f t="shared" si="223"/>
        <v>41866.527222222219</v>
      </c>
    </row>
    <row r="3463" spans="1:20" ht="60" hidden="1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1"/>
        <v>139</v>
      </c>
      <c r="P3463">
        <f t="shared" si="220"/>
        <v>57.92</v>
      </c>
      <c r="Q3463" s="11" t="s">
        <v>8315</v>
      </c>
      <c r="R3463" t="s">
        <v>8316</v>
      </c>
      <c r="S3463" s="15">
        <f t="shared" si="222"/>
        <v>42643.632858796293</v>
      </c>
      <c r="T3463" s="15">
        <f t="shared" si="223"/>
        <v>42672.125</v>
      </c>
    </row>
    <row r="3464" spans="1:20" ht="45" hidden="1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1"/>
        <v>202</v>
      </c>
      <c r="P3464">
        <f t="shared" si="220"/>
        <v>29.71</v>
      </c>
      <c r="Q3464" s="11" t="s">
        <v>8315</v>
      </c>
      <c r="R3464" t="s">
        <v>8316</v>
      </c>
      <c r="S3464" s="15">
        <f t="shared" si="222"/>
        <v>42179.898472222223</v>
      </c>
      <c r="T3464" s="15">
        <f t="shared" si="223"/>
        <v>42195.75</v>
      </c>
    </row>
    <row r="3465" spans="1:20" ht="45" hidden="1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1"/>
        <v>103</v>
      </c>
      <c r="P3465">
        <f t="shared" si="220"/>
        <v>90.68</v>
      </c>
      <c r="Q3465" s="11" t="s">
        <v>8315</v>
      </c>
      <c r="R3465" t="s">
        <v>8316</v>
      </c>
      <c r="S3465" s="15">
        <f t="shared" si="222"/>
        <v>42612.918807870374</v>
      </c>
      <c r="T3465" s="15">
        <f t="shared" si="223"/>
        <v>42654.165972222225</v>
      </c>
    </row>
    <row r="3466" spans="1:20" ht="60" hidden="1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1"/>
        <v>102</v>
      </c>
      <c r="P3466">
        <f t="shared" si="220"/>
        <v>55.01</v>
      </c>
      <c r="Q3466" s="11" t="s">
        <v>8315</v>
      </c>
      <c r="R3466" t="s">
        <v>8316</v>
      </c>
      <c r="S3466" s="15">
        <f t="shared" si="222"/>
        <v>42575.130057870367</v>
      </c>
      <c r="T3466" s="15">
        <f t="shared" si="223"/>
        <v>42605.130057870367</v>
      </c>
    </row>
    <row r="3467" spans="1:20" ht="45" hidden="1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1"/>
        <v>103</v>
      </c>
      <c r="P3467">
        <f t="shared" si="220"/>
        <v>57.22</v>
      </c>
      <c r="Q3467" s="11" t="s">
        <v>8315</v>
      </c>
      <c r="R3467" t="s">
        <v>8316</v>
      </c>
      <c r="S3467" s="15">
        <f t="shared" si="222"/>
        <v>42200.625833333332</v>
      </c>
      <c r="T3467" s="15">
        <f t="shared" si="223"/>
        <v>42225.666666666672</v>
      </c>
    </row>
    <row r="3468" spans="1:20" ht="45" hidden="1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1"/>
        <v>127</v>
      </c>
      <c r="P3468">
        <f t="shared" si="220"/>
        <v>72.95</v>
      </c>
      <c r="Q3468" s="11" t="s">
        <v>8315</v>
      </c>
      <c r="R3468" t="s">
        <v>8316</v>
      </c>
      <c r="S3468" s="15">
        <f t="shared" si="222"/>
        <v>42420.019097222219</v>
      </c>
      <c r="T3468" s="15">
        <f t="shared" si="223"/>
        <v>42479.977430555555</v>
      </c>
    </row>
    <row r="3469" spans="1:20" hidden="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1"/>
        <v>101</v>
      </c>
      <c r="P3469">
        <f t="shared" si="220"/>
        <v>64.47</v>
      </c>
      <c r="Q3469" s="11" t="s">
        <v>8315</v>
      </c>
      <c r="R3469" t="s">
        <v>8316</v>
      </c>
      <c r="S3469" s="15">
        <f t="shared" si="222"/>
        <v>42053.671666666662</v>
      </c>
      <c r="T3469" s="15">
        <f t="shared" si="223"/>
        <v>42083.630000000005</v>
      </c>
    </row>
    <row r="3470" spans="1:20" ht="45" hidden="1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1"/>
        <v>122</v>
      </c>
      <c r="P3470">
        <f t="shared" si="220"/>
        <v>716.35</v>
      </c>
      <c r="Q3470" s="11" t="s">
        <v>8315</v>
      </c>
      <c r="R3470" t="s">
        <v>8316</v>
      </c>
      <c r="S3470" s="15">
        <f t="shared" si="222"/>
        <v>42605.765381944439</v>
      </c>
      <c r="T3470" s="15">
        <f t="shared" si="223"/>
        <v>42634.125</v>
      </c>
    </row>
    <row r="3471" spans="1:20" ht="60" hidden="1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1"/>
        <v>113</v>
      </c>
      <c r="P3471">
        <f t="shared" si="220"/>
        <v>50.4</v>
      </c>
      <c r="Q3471" s="11" t="s">
        <v>8315</v>
      </c>
      <c r="R3471" t="s">
        <v>8316</v>
      </c>
      <c r="S3471" s="15">
        <f t="shared" si="222"/>
        <v>42458.641724537039</v>
      </c>
      <c r="T3471" s="15">
        <f t="shared" si="223"/>
        <v>42488.641724537039</v>
      </c>
    </row>
    <row r="3472" spans="1:20" ht="45" hidden="1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1"/>
        <v>150</v>
      </c>
      <c r="P3472">
        <f t="shared" si="220"/>
        <v>41.67</v>
      </c>
      <c r="Q3472" s="11" t="s">
        <v>8315</v>
      </c>
      <c r="R3472" t="s">
        <v>8316</v>
      </c>
      <c r="S3472" s="15">
        <f t="shared" si="222"/>
        <v>42529.022013888884</v>
      </c>
      <c r="T3472" s="15">
        <f t="shared" si="223"/>
        <v>42566.901388888888</v>
      </c>
    </row>
    <row r="3473" spans="1:20" ht="60" hidden="1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1"/>
        <v>215</v>
      </c>
      <c r="P3473">
        <f t="shared" si="220"/>
        <v>35.770000000000003</v>
      </c>
      <c r="Q3473" s="11" t="s">
        <v>8315</v>
      </c>
      <c r="R3473" t="s">
        <v>8316</v>
      </c>
      <c r="S3473" s="15">
        <f t="shared" si="222"/>
        <v>41841.820486111108</v>
      </c>
      <c r="T3473" s="15">
        <f t="shared" si="223"/>
        <v>41882.833333333336</v>
      </c>
    </row>
    <row r="3474" spans="1:20" ht="60" hidden="1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1"/>
        <v>102</v>
      </c>
      <c r="P3474">
        <f t="shared" si="220"/>
        <v>88.74</v>
      </c>
      <c r="Q3474" s="11" t="s">
        <v>8315</v>
      </c>
      <c r="R3474" t="s">
        <v>8316</v>
      </c>
      <c r="S3474" s="15">
        <f t="shared" si="222"/>
        <v>41928.170497685183</v>
      </c>
      <c r="T3474" s="15">
        <f t="shared" si="223"/>
        <v>41949.249305555553</v>
      </c>
    </row>
    <row r="3475" spans="1:20" ht="60" hidden="1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M3475" t="b">
        <v>1</v>
      </c>
      <c r="N3475" t="s">
        <v>8269</v>
      </c>
      <c r="O3475">
        <f t="shared" si="221"/>
        <v>100</v>
      </c>
      <c r="P3475">
        <f t="shared" si="220"/>
        <v>0</v>
      </c>
      <c r="Q3475" s="11" t="s">
        <v>8315</v>
      </c>
      <c r="R3475" t="s">
        <v>8316</v>
      </c>
      <c r="S3475" s="15">
        <f t="shared" si="222"/>
        <v>42062.834444444445</v>
      </c>
      <c r="T3475" s="15">
        <f t="shared" si="223"/>
        <v>42083.852083333331</v>
      </c>
    </row>
    <row r="3476" spans="1:20" ht="60" hidden="1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1"/>
        <v>101</v>
      </c>
      <c r="P3476">
        <f t="shared" si="220"/>
        <v>51.79</v>
      </c>
      <c r="Q3476" s="11" t="s">
        <v>8315</v>
      </c>
      <c r="R3476" t="s">
        <v>8316</v>
      </c>
      <c r="S3476" s="15">
        <f t="shared" si="222"/>
        <v>42541.501516203702</v>
      </c>
      <c r="T3476" s="15">
        <f t="shared" si="223"/>
        <v>42571.501516203702</v>
      </c>
    </row>
    <row r="3477" spans="1:20" ht="45" hidden="1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20"/>
        <v>20</v>
      </c>
      <c r="Q3477" s="11" t="s">
        <v>8315</v>
      </c>
      <c r="R3477" t="s">
        <v>8316</v>
      </c>
      <c r="S3477" s="15">
        <f t="shared" si="222"/>
        <v>41918.880833333329</v>
      </c>
      <c r="T3477" s="15">
        <f t="shared" si="223"/>
        <v>41946</v>
      </c>
    </row>
    <row r="3478" spans="1:20" ht="60" hidden="1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20"/>
        <v>52</v>
      </c>
      <c r="Q3478" s="11" t="s">
        <v>8315</v>
      </c>
      <c r="R3478" t="s">
        <v>8316</v>
      </c>
      <c r="S3478" s="15">
        <f t="shared" si="222"/>
        <v>41921.279976851853</v>
      </c>
      <c r="T3478" s="15">
        <f t="shared" si="223"/>
        <v>41939.125</v>
      </c>
    </row>
    <row r="3479" spans="1:20" ht="45" hidden="1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20"/>
        <v>53.23</v>
      </c>
      <c r="Q3479" s="11" t="s">
        <v>8315</v>
      </c>
      <c r="R3479" t="s">
        <v>8316</v>
      </c>
      <c r="S3479" s="15">
        <f t="shared" si="222"/>
        <v>42128.736608796295</v>
      </c>
      <c r="T3479" s="15">
        <f t="shared" si="223"/>
        <v>42141.125</v>
      </c>
    </row>
    <row r="3480" spans="1:20" ht="45" hidden="1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20"/>
        <v>39.6</v>
      </c>
      <c r="Q3480" s="11" t="s">
        <v>8315</v>
      </c>
      <c r="R3480" t="s">
        <v>8316</v>
      </c>
      <c r="S3480" s="15">
        <f t="shared" si="222"/>
        <v>42053.916921296302</v>
      </c>
      <c r="T3480" s="15">
        <f t="shared" si="223"/>
        <v>42079.875</v>
      </c>
    </row>
    <row r="3481" spans="1:20" ht="45" hidden="1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20"/>
        <v>34.25</v>
      </c>
      <c r="Q3481" s="11" t="s">
        <v>8315</v>
      </c>
      <c r="R3481" t="s">
        <v>8316</v>
      </c>
      <c r="S3481" s="15">
        <f t="shared" si="222"/>
        <v>41781.855092592588</v>
      </c>
      <c r="T3481" s="15">
        <f t="shared" si="223"/>
        <v>41811.855092592588</v>
      </c>
    </row>
    <row r="3482" spans="1:20" ht="45" hidden="1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20"/>
        <v>164.62</v>
      </c>
      <c r="Q3482" s="11" t="s">
        <v>8315</v>
      </c>
      <c r="R3482" t="s">
        <v>8316</v>
      </c>
      <c r="S3482" s="15">
        <f t="shared" si="222"/>
        <v>42171.317442129628</v>
      </c>
      <c r="T3482" s="15">
        <f t="shared" si="223"/>
        <v>42195.875</v>
      </c>
    </row>
    <row r="3483" spans="1:20" ht="60" hidden="1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20"/>
        <v>125.05</v>
      </c>
      <c r="Q3483" s="11" t="s">
        <v>8315</v>
      </c>
      <c r="R3483" t="s">
        <v>8316</v>
      </c>
      <c r="S3483" s="15">
        <f t="shared" si="222"/>
        <v>41989.24754629629</v>
      </c>
      <c r="T3483" s="15">
        <f t="shared" si="223"/>
        <v>42006.24754629629</v>
      </c>
    </row>
    <row r="3484" spans="1:20" ht="45" hidden="1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20"/>
        <v>51.88</v>
      </c>
      <c r="Q3484" s="11" t="s">
        <v>8315</v>
      </c>
      <c r="R3484" t="s">
        <v>8316</v>
      </c>
      <c r="S3484" s="15">
        <f t="shared" si="222"/>
        <v>41796.771597222221</v>
      </c>
      <c r="T3484" s="15">
        <f t="shared" si="223"/>
        <v>41826.771597222221</v>
      </c>
    </row>
    <row r="3485" spans="1:20" ht="45" hidden="1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20"/>
        <v>40.29</v>
      </c>
      <c r="Q3485" s="11" t="s">
        <v>8315</v>
      </c>
      <c r="R3485" t="s">
        <v>8316</v>
      </c>
      <c r="S3485" s="15">
        <f t="shared" si="222"/>
        <v>41793.668761574074</v>
      </c>
      <c r="T3485" s="15">
        <f t="shared" si="223"/>
        <v>41823.668761574074</v>
      </c>
    </row>
    <row r="3486" spans="1:20" ht="60" hidden="1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20"/>
        <v>64.91</v>
      </c>
      <c r="Q3486" s="11" t="s">
        <v>8315</v>
      </c>
      <c r="R3486" t="s">
        <v>8316</v>
      </c>
      <c r="S3486" s="15">
        <f t="shared" si="222"/>
        <v>42506.760405092587</v>
      </c>
      <c r="T3486" s="15">
        <f t="shared" si="223"/>
        <v>42536.760405092587</v>
      </c>
    </row>
    <row r="3487" spans="1:20" ht="60" hidden="1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1"/>
        <v>101</v>
      </c>
      <c r="P3487">
        <f t="shared" ref="P3487:P3550" si="224">IFERROR(ROUND(E3487/L3487,2), 0)</f>
        <v>55.33</v>
      </c>
      <c r="Q3487" s="11" t="s">
        <v>8315</v>
      </c>
      <c r="R3487" t="s">
        <v>8316</v>
      </c>
      <c r="S3487" s="15">
        <f t="shared" si="222"/>
        <v>42372.693055555559</v>
      </c>
      <c r="T3487" s="15">
        <f t="shared" si="223"/>
        <v>42402.693055555559</v>
      </c>
    </row>
    <row r="3488" spans="1:20" ht="45" hidden="1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1"/>
        <v>155</v>
      </c>
      <c r="P3488">
        <f t="shared" si="224"/>
        <v>83.14</v>
      </c>
      <c r="Q3488" s="11" t="s">
        <v>8315</v>
      </c>
      <c r="R3488" t="s">
        <v>8316</v>
      </c>
      <c r="S3488" s="15">
        <f t="shared" si="222"/>
        <v>42126.87501157407</v>
      </c>
      <c r="T3488" s="15">
        <f t="shared" si="223"/>
        <v>42158.290972222225</v>
      </c>
    </row>
    <row r="3489" spans="1:20" ht="60" hidden="1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1"/>
        <v>128</v>
      </c>
      <c r="P3489">
        <f t="shared" si="224"/>
        <v>38.71</v>
      </c>
      <c r="Q3489" s="11" t="s">
        <v>8315</v>
      </c>
      <c r="R3489" t="s">
        <v>8316</v>
      </c>
      <c r="S3489" s="15">
        <f t="shared" si="222"/>
        <v>42149.940416666665</v>
      </c>
      <c r="T3489" s="15">
        <f t="shared" si="223"/>
        <v>42179.940416666665</v>
      </c>
    </row>
    <row r="3490" spans="1:20" ht="60" hidden="1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1"/>
        <v>121</v>
      </c>
      <c r="P3490">
        <f t="shared" si="224"/>
        <v>125.38</v>
      </c>
      <c r="Q3490" s="11" t="s">
        <v>8315</v>
      </c>
      <c r="R3490" t="s">
        <v>8316</v>
      </c>
      <c r="S3490" s="15">
        <f t="shared" si="222"/>
        <v>42087.768055555556</v>
      </c>
      <c r="T3490" s="15">
        <f t="shared" si="223"/>
        <v>42111.666666666672</v>
      </c>
    </row>
    <row r="3491" spans="1:20" ht="60" hidden="1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1"/>
        <v>113</v>
      </c>
      <c r="P3491">
        <f t="shared" si="224"/>
        <v>78.260000000000005</v>
      </c>
      <c r="Q3491" s="11" t="s">
        <v>8315</v>
      </c>
      <c r="R3491" t="s">
        <v>8316</v>
      </c>
      <c r="S3491" s="15">
        <f t="shared" si="222"/>
        <v>41753.635775462964</v>
      </c>
      <c r="T3491" s="15">
        <f t="shared" si="223"/>
        <v>41783.875</v>
      </c>
    </row>
    <row r="3492" spans="1:20" ht="60" hidden="1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1"/>
        <v>128</v>
      </c>
      <c r="P3492">
        <f t="shared" si="224"/>
        <v>47.22</v>
      </c>
      <c r="Q3492" s="11" t="s">
        <v>8315</v>
      </c>
      <c r="R3492" t="s">
        <v>8316</v>
      </c>
      <c r="S3492" s="15">
        <f t="shared" si="222"/>
        <v>42443.802361111113</v>
      </c>
      <c r="T3492" s="15">
        <f t="shared" si="223"/>
        <v>42473.802361111113</v>
      </c>
    </row>
    <row r="3493" spans="1:20" ht="60" hidden="1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1"/>
        <v>158</v>
      </c>
      <c r="P3493">
        <f t="shared" si="224"/>
        <v>79.099999999999994</v>
      </c>
      <c r="Q3493" s="11" t="s">
        <v>8315</v>
      </c>
      <c r="R3493" t="s">
        <v>8316</v>
      </c>
      <c r="S3493" s="15">
        <f t="shared" si="222"/>
        <v>42121.249814814815</v>
      </c>
      <c r="T3493" s="15">
        <f t="shared" si="223"/>
        <v>42142.249814814815</v>
      </c>
    </row>
    <row r="3494" spans="1:20" ht="45" hidden="1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1"/>
        <v>105</v>
      </c>
      <c r="P3494">
        <f t="shared" si="224"/>
        <v>114.29</v>
      </c>
      <c r="Q3494" s="11" t="s">
        <v>8315</v>
      </c>
      <c r="R3494" t="s">
        <v>8316</v>
      </c>
      <c r="S3494" s="15">
        <f t="shared" si="222"/>
        <v>42268.009224537032</v>
      </c>
      <c r="T3494" s="15">
        <f t="shared" si="223"/>
        <v>42303.009224537032</v>
      </c>
    </row>
    <row r="3495" spans="1:20" ht="60" hidden="1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1"/>
        <v>100</v>
      </c>
      <c r="P3495">
        <f t="shared" si="224"/>
        <v>51.72</v>
      </c>
      <c r="Q3495" s="11" t="s">
        <v>8315</v>
      </c>
      <c r="R3495" t="s">
        <v>8316</v>
      </c>
      <c r="S3495" s="15">
        <f t="shared" si="222"/>
        <v>41848.866157407407</v>
      </c>
      <c r="T3495" s="15">
        <f t="shared" si="223"/>
        <v>41868.21597222222</v>
      </c>
    </row>
    <row r="3496" spans="1:20" ht="60" hidden="1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1"/>
        <v>100</v>
      </c>
      <c r="P3496">
        <f t="shared" si="224"/>
        <v>30.77</v>
      </c>
      <c r="Q3496" s="11" t="s">
        <v>8315</v>
      </c>
      <c r="R3496" t="s">
        <v>8316</v>
      </c>
      <c r="S3496" s="15">
        <f t="shared" si="222"/>
        <v>42689.214988425927</v>
      </c>
      <c r="T3496" s="15">
        <f t="shared" si="223"/>
        <v>42700.25</v>
      </c>
    </row>
    <row r="3497" spans="1:20" ht="60" hidden="1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1"/>
        <v>107</v>
      </c>
      <c r="P3497">
        <f t="shared" si="224"/>
        <v>74.209999999999994</v>
      </c>
      <c r="Q3497" s="11" t="s">
        <v>8315</v>
      </c>
      <c r="R3497" t="s">
        <v>8316</v>
      </c>
      <c r="S3497" s="15">
        <f t="shared" si="222"/>
        <v>41915.762835648151</v>
      </c>
      <c r="T3497" s="15">
        <f t="shared" si="223"/>
        <v>41944.720833333333</v>
      </c>
    </row>
    <row r="3498" spans="1:20" ht="60" hidden="1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1"/>
        <v>124</v>
      </c>
      <c r="P3498">
        <f t="shared" si="224"/>
        <v>47.85</v>
      </c>
      <c r="Q3498" s="11" t="s">
        <v>8315</v>
      </c>
      <c r="R3498" t="s">
        <v>8316</v>
      </c>
      <c r="S3498" s="15">
        <f t="shared" si="222"/>
        <v>42584.846828703703</v>
      </c>
      <c r="T3498" s="15">
        <f t="shared" si="223"/>
        <v>42624.846828703703</v>
      </c>
    </row>
    <row r="3499" spans="1:20" ht="60" hidden="1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1"/>
        <v>109</v>
      </c>
      <c r="P3499">
        <f t="shared" si="224"/>
        <v>34.409999999999997</v>
      </c>
      <c r="Q3499" s="11" t="s">
        <v>8315</v>
      </c>
      <c r="R3499" t="s">
        <v>8316</v>
      </c>
      <c r="S3499" s="15">
        <f t="shared" si="222"/>
        <v>42511.741944444439</v>
      </c>
      <c r="T3499" s="15">
        <f t="shared" si="223"/>
        <v>42523.916666666672</v>
      </c>
    </row>
    <row r="3500" spans="1:20" ht="60" hidden="1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1"/>
        <v>102</v>
      </c>
      <c r="P3500">
        <f t="shared" si="224"/>
        <v>40.24</v>
      </c>
      <c r="Q3500" s="11" t="s">
        <v>8315</v>
      </c>
      <c r="R3500" t="s">
        <v>8316</v>
      </c>
      <c r="S3500" s="15">
        <f t="shared" si="222"/>
        <v>42459.15861111111</v>
      </c>
      <c r="T3500" s="15">
        <f t="shared" si="223"/>
        <v>42518.905555555553</v>
      </c>
    </row>
    <row r="3501" spans="1:20" ht="60" hidden="1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1"/>
        <v>106</v>
      </c>
      <c r="P3501">
        <f t="shared" si="224"/>
        <v>60.29</v>
      </c>
      <c r="Q3501" s="11" t="s">
        <v>8315</v>
      </c>
      <c r="R3501" t="s">
        <v>8316</v>
      </c>
      <c r="S3501" s="15">
        <f t="shared" si="222"/>
        <v>42132.036168981482</v>
      </c>
      <c r="T3501" s="15">
        <f t="shared" si="223"/>
        <v>42186.290972222225</v>
      </c>
    </row>
    <row r="3502" spans="1:20" ht="60" hidden="1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1"/>
        <v>106</v>
      </c>
      <c r="P3502">
        <f t="shared" si="224"/>
        <v>25.31</v>
      </c>
      <c r="Q3502" s="11" t="s">
        <v>8315</v>
      </c>
      <c r="R3502" t="s">
        <v>8316</v>
      </c>
      <c r="S3502" s="15">
        <f t="shared" si="222"/>
        <v>42419.91942129629</v>
      </c>
      <c r="T3502" s="15">
        <f t="shared" si="223"/>
        <v>42436.207638888889</v>
      </c>
    </row>
    <row r="3503" spans="1:20" ht="45" hidden="1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1"/>
        <v>101</v>
      </c>
      <c r="P3503">
        <f t="shared" si="224"/>
        <v>35.950000000000003</v>
      </c>
      <c r="Q3503" s="11" t="s">
        <v>8315</v>
      </c>
      <c r="R3503" t="s">
        <v>8316</v>
      </c>
      <c r="S3503" s="15">
        <f t="shared" si="222"/>
        <v>42233.763831018514</v>
      </c>
      <c r="T3503" s="15">
        <f t="shared" si="223"/>
        <v>42258.763831018514</v>
      </c>
    </row>
    <row r="3504" spans="1:20" ht="60" hidden="1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1"/>
        <v>105</v>
      </c>
      <c r="P3504">
        <f t="shared" si="224"/>
        <v>136</v>
      </c>
      <c r="Q3504" s="11" t="s">
        <v>8315</v>
      </c>
      <c r="R3504" t="s">
        <v>8316</v>
      </c>
      <c r="S3504" s="15">
        <f t="shared" si="222"/>
        <v>42430.839398148149</v>
      </c>
      <c r="T3504" s="15">
        <f t="shared" si="223"/>
        <v>42445.165972222225</v>
      </c>
    </row>
    <row r="3505" spans="1:20" ht="45" hidden="1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1"/>
        <v>108</v>
      </c>
      <c r="P3505">
        <f t="shared" si="224"/>
        <v>70.760000000000005</v>
      </c>
      <c r="Q3505" s="11" t="s">
        <v>8315</v>
      </c>
      <c r="R3505" t="s">
        <v>8316</v>
      </c>
      <c r="S3505" s="15">
        <f t="shared" si="222"/>
        <v>42545.478333333333</v>
      </c>
      <c r="T3505" s="15">
        <f t="shared" si="223"/>
        <v>42575.478333333333</v>
      </c>
    </row>
    <row r="3506" spans="1:20" ht="60" hidden="1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1"/>
        <v>100</v>
      </c>
      <c r="P3506">
        <f t="shared" si="224"/>
        <v>125</v>
      </c>
      <c r="Q3506" s="11" t="s">
        <v>8315</v>
      </c>
      <c r="R3506" t="s">
        <v>8316</v>
      </c>
      <c r="S3506" s="15">
        <f t="shared" si="222"/>
        <v>42297.748738425929</v>
      </c>
      <c r="T3506" s="15">
        <f t="shared" si="223"/>
        <v>42327.790405092594</v>
      </c>
    </row>
    <row r="3507" spans="1:20" ht="90" hidden="1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1"/>
        <v>104</v>
      </c>
      <c r="P3507">
        <f t="shared" si="224"/>
        <v>66.510000000000005</v>
      </c>
      <c r="Q3507" s="11" t="s">
        <v>8315</v>
      </c>
      <c r="R3507" t="s">
        <v>8316</v>
      </c>
      <c r="S3507" s="15">
        <f t="shared" si="222"/>
        <v>41760.935706018521</v>
      </c>
      <c r="T3507" s="15">
        <f t="shared" si="223"/>
        <v>41772.166666666664</v>
      </c>
    </row>
    <row r="3508" spans="1:20" ht="60" hidden="1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1"/>
        <v>102</v>
      </c>
      <c r="P3508">
        <f t="shared" si="224"/>
        <v>105</v>
      </c>
      <c r="Q3508" s="11" t="s">
        <v>8315</v>
      </c>
      <c r="R3508" t="s">
        <v>8316</v>
      </c>
      <c r="S3508" s="15">
        <f t="shared" si="222"/>
        <v>41829.734259259261</v>
      </c>
      <c r="T3508" s="15">
        <f t="shared" si="223"/>
        <v>41874.734259259261</v>
      </c>
    </row>
    <row r="3509" spans="1:20" ht="45" hidden="1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1"/>
        <v>104</v>
      </c>
      <c r="P3509">
        <f t="shared" si="224"/>
        <v>145</v>
      </c>
      <c r="Q3509" s="11" t="s">
        <v>8315</v>
      </c>
      <c r="R3509" t="s">
        <v>8316</v>
      </c>
      <c r="S3509" s="15">
        <f t="shared" si="222"/>
        <v>42491.92288194444</v>
      </c>
      <c r="T3509" s="15">
        <f t="shared" si="223"/>
        <v>42521.92288194444</v>
      </c>
    </row>
    <row r="3510" spans="1:20" ht="60" hidden="1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1"/>
        <v>180</v>
      </c>
      <c r="P3510">
        <f t="shared" si="224"/>
        <v>12</v>
      </c>
      <c r="Q3510" s="11" t="s">
        <v>8315</v>
      </c>
      <c r="R3510" t="s">
        <v>8316</v>
      </c>
      <c r="S3510" s="15">
        <f t="shared" si="222"/>
        <v>42477.729780092588</v>
      </c>
      <c r="T3510" s="15">
        <f t="shared" si="223"/>
        <v>42500.875</v>
      </c>
    </row>
    <row r="3511" spans="1:20" ht="60" hidden="1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1"/>
        <v>106</v>
      </c>
      <c r="P3511">
        <f t="shared" si="224"/>
        <v>96.67</v>
      </c>
      <c r="Q3511" s="11" t="s">
        <v>8315</v>
      </c>
      <c r="R3511" t="s">
        <v>8316</v>
      </c>
      <c r="S3511" s="15">
        <f t="shared" si="222"/>
        <v>41950.859560185185</v>
      </c>
      <c r="T3511" s="15">
        <f t="shared" si="223"/>
        <v>41964.204861111109</v>
      </c>
    </row>
    <row r="3512" spans="1:20" ht="60" hidden="1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1"/>
        <v>101</v>
      </c>
      <c r="P3512">
        <f t="shared" si="224"/>
        <v>60.33</v>
      </c>
      <c r="Q3512" s="11" t="s">
        <v>8315</v>
      </c>
      <c r="R3512" t="s">
        <v>8316</v>
      </c>
      <c r="S3512" s="15">
        <f t="shared" si="222"/>
        <v>41802.62090277778</v>
      </c>
      <c r="T3512" s="15">
        <f t="shared" si="223"/>
        <v>41822.62090277778</v>
      </c>
    </row>
    <row r="3513" spans="1:20" ht="45" hidden="1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1"/>
        <v>101</v>
      </c>
      <c r="P3513">
        <f t="shared" si="224"/>
        <v>79.89</v>
      </c>
      <c r="Q3513" s="11" t="s">
        <v>8315</v>
      </c>
      <c r="R3513" t="s">
        <v>8316</v>
      </c>
      <c r="S3513" s="15">
        <f t="shared" si="222"/>
        <v>41927.873784722222</v>
      </c>
      <c r="T3513" s="15">
        <f t="shared" si="223"/>
        <v>41950.770833333336</v>
      </c>
    </row>
    <row r="3514" spans="1:20" ht="60" hidden="1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1"/>
        <v>100</v>
      </c>
      <c r="P3514">
        <f t="shared" si="224"/>
        <v>58.82</v>
      </c>
      <c r="Q3514" s="11" t="s">
        <v>8315</v>
      </c>
      <c r="R3514" t="s">
        <v>8316</v>
      </c>
      <c r="S3514" s="15">
        <f t="shared" si="222"/>
        <v>42057.536944444444</v>
      </c>
      <c r="T3514" s="15">
        <f t="shared" si="223"/>
        <v>42117.49527777778</v>
      </c>
    </row>
    <row r="3515" spans="1:20" ht="60" hidden="1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1"/>
        <v>118</v>
      </c>
      <c r="P3515">
        <f t="shared" si="224"/>
        <v>75.34</v>
      </c>
      <c r="Q3515" s="11" t="s">
        <v>8315</v>
      </c>
      <c r="R3515" t="s">
        <v>8316</v>
      </c>
      <c r="S3515" s="15">
        <f t="shared" si="222"/>
        <v>41781.096203703702</v>
      </c>
      <c r="T3515" s="15">
        <f t="shared" si="223"/>
        <v>41794.207638888889</v>
      </c>
    </row>
    <row r="3516" spans="1:20" ht="45" hidden="1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1"/>
        <v>110</v>
      </c>
      <c r="P3516">
        <f t="shared" si="224"/>
        <v>55</v>
      </c>
      <c r="Q3516" s="11" t="s">
        <v>8315</v>
      </c>
      <c r="R3516" t="s">
        <v>8316</v>
      </c>
      <c r="S3516" s="15">
        <f t="shared" si="222"/>
        <v>42020.846666666665</v>
      </c>
      <c r="T3516" s="15">
        <f t="shared" si="223"/>
        <v>42037.207638888889</v>
      </c>
    </row>
    <row r="3517" spans="1:20" ht="45" hidden="1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1"/>
        <v>103</v>
      </c>
      <c r="P3517">
        <f t="shared" si="224"/>
        <v>66.959999999999994</v>
      </c>
      <c r="Q3517" s="11" t="s">
        <v>8315</v>
      </c>
      <c r="R3517" t="s">
        <v>8316</v>
      </c>
      <c r="S3517" s="15">
        <f t="shared" si="222"/>
        <v>42125.772812499999</v>
      </c>
      <c r="T3517" s="15">
        <f t="shared" si="223"/>
        <v>42155.772812499999</v>
      </c>
    </row>
    <row r="3518" spans="1:20" ht="60" hidden="1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1"/>
        <v>100</v>
      </c>
      <c r="P3518">
        <f t="shared" si="224"/>
        <v>227.27</v>
      </c>
      <c r="Q3518" s="11" t="s">
        <v>8315</v>
      </c>
      <c r="R3518" t="s">
        <v>8316</v>
      </c>
      <c r="S3518" s="15">
        <f t="shared" si="222"/>
        <v>41856.010069444441</v>
      </c>
      <c r="T3518" s="15">
        <f t="shared" si="223"/>
        <v>41890.125</v>
      </c>
    </row>
    <row r="3519" spans="1:20" ht="45" hidden="1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1"/>
        <v>100</v>
      </c>
      <c r="P3519">
        <f t="shared" si="224"/>
        <v>307.69</v>
      </c>
      <c r="Q3519" s="11" t="s">
        <v>8315</v>
      </c>
      <c r="R3519" t="s">
        <v>8316</v>
      </c>
      <c r="S3519" s="15">
        <f t="shared" si="222"/>
        <v>41794.817523148151</v>
      </c>
      <c r="T3519" s="15">
        <f t="shared" si="223"/>
        <v>41824.458333333336</v>
      </c>
    </row>
    <row r="3520" spans="1:20" ht="60" hidden="1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110</v>
      </c>
      <c r="P3520">
        <f t="shared" si="224"/>
        <v>50.02</v>
      </c>
      <c r="Q3520" s="11" t="s">
        <v>8315</v>
      </c>
      <c r="R3520" t="s">
        <v>8316</v>
      </c>
      <c r="S3520" s="15">
        <f t="shared" si="222"/>
        <v>41893.783553240741</v>
      </c>
      <c r="T3520" s="15">
        <f t="shared" si="223"/>
        <v>41914.597916666666</v>
      </c>
    </row>
    <row r="3521" spans="1:20" ht="45" hidden="1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1"/>
        <v>101</v>
      </c>
      <c r="P3521">
        <f t="shared" si="224"/>
        <v>72.39</v>
      </c>
      <c r="Q3521" s="11" t="s">
        <v>8315</v>
      </c>
      <c r="R3521" t="s">
        <v>8316</v>
      </c>
      <c r="S3521" s="15">
        <f t="shared" si="222"/>
        <v>42037.598958333328</v>
      </c>
      <c r="T3521" s="15">
        <f t="shared" si="223"/>
        <v>42067.598958333328</v>
      </c>
    </row>
    <row r="3522" spans="1:20" ht="45" hidden="1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5">ROUND(E3522/D3522*100,0)</f>
        <v>101</v>
      </c>
      <c r="P3522">
        <f t="shared" si="224"/>
        <v>95.95</v>
      </c>
      <c r="Q3522" s="11" t="s">
        <v>8315</v>
      </c>
      <c r="R3522" t="s">
        <v>8316</v>
      </c>
      <c r="S3522" s="15">
        <f t="shared" si="222"/>
        <v>42227.824212962965</v>
      </c>
      <c r="T3522" s="15">
        <f t="shared" si="223"/>
        <v>42253.57430555555</v>
      </c>
    </row>
    <row r="3523" spans="1:20" ht="60" hidden="1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5"/>
        <v>169</v>
      </c>
      <c r="P3523">
        <f t="shared" si="224"/>
        <v>45.62</v>
      </c>
      <c r="Q3523" s="11" t="s">
        <v>8315</v>
      </c>
      <c r="R3523" t="s">
        <v>8316</v>
      </c>
      <c r="S3523" s="15">
        <f t="shared" ref="S3523:S3586" si="226">(((J3523/60)/60)/24)+DATE(1970,1,1)</f>
        <v>41881.361342592594</v>
      </c>
      <c r="T3523" s="15">
        <f t="shared" ref="T3523:T3586" si="227">(((I3523/60)/60)/24)+DATE(1970,1,1)</f>
        <v>41911.361342592594</v>
      </c>
    </row>
    <row r="3524" spans="1:20" ht="60" hidden="1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5"/>
        <v>100</v>
      </c>
      <c r="P3524">
        <f t="shared" si="224"/>
        <v>41.03</v>
      </c>
      <c r="Q3524" s="11" t="s">
        <v>8315</v>
      </c>
      <c r="R3524" t="s">
        <v>8316</v>
      </c>
      <c r="S3524" s="15">
        <f t="shared" si="226"/>
        <v>42234.789884259255</v>
      </c>
      <c r="T3524" s="15">
        <f t="shared" si="227"/>
        <v>42262.420833333337</v>
      </c>
    </row>
    <row r="3525" spans="1:20" ht="45" hidden="1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5"/>
        <v>114</v>
      </c>
      <c r="P3525">
        <f t="shared" si="224"/>
        <v>56.83</v>
      </c>
      <c r="Q3525" s="11" t="s">
        <v>8315</v>
      </c>
      <c r="R3525" t="s">
        <v>8316</v>
      </c>
      <c r="S3525" s="15">
        <f t="shared" si="226"/>
        <v>42581.397546296299</v>
      </c>
      <c r="T3525" s="15">
        <f t="shared" si="227"/>
        <v>42638.958333333328</v>
      </c>
    </row>
    <row r="3526" spans="1:20" ht="60" hidden="1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5"/>
        <v>102</v>
      </c>
      <c r="P3526">
        <f t="shared" si="224"/>
        <v>137.24</v>
      </c>
      <c r="Q3526" s="11" t="s">
        <v>8315</v>
      </c>
      <c r="R3526" t="s">
        <v>8316</v>
      </c>
      <c r="S3526" s="15">
        <f t="shared" si="226"/>
        <v>41880.76357638889</v>
      </c>
      <c r="T3526" s="15">
        <f t="shared" si="227"/>
        <v>41895.166666666664</v>
      </c>
    </row>
    <row r="3527" spans="1:20" ht="45" hidden="1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5"/>
        <v>106</v>
      </c>
      <c r="P3527">
        <f t="shared" si="224"/>
        <v>75.709999999999994</v>
      </c>
      <c r="Q3527" s="11" t="s">
        <v>8315</v>
      </c>
      <c r="R3527" t="s">
        <v>8316</v>
      </c>
      <c r="S3527" s="15">
        <f t="shared" si="226"/>
        <v>42214.6956712963</v>
      </c>
      <c r="T3527" s="15">
        <f t="shared" si="227"/>
        <v>42225.666666666672</v>
      </c>
    </row>
    <row r="3528" spans="1:20" ht="60" hidden="1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5"/>
        <v>102</v>
      </c>
      <c r="P3528">
        <f t="shared" si="224"/>
        <v>99</v>
      </c>
      <c r="Q3528" s="11" t="s">
        <v>8315</v>
      </c>
      <c r="R3528" t="s">
        <v>8316</v>
      </c>
      <c r="S3528" s="15">
        <f t="shared" si="226"/>
        <v>42460.335312499999</v>
      </c>
      <c r="T3528" s="15">
        <f t="shared" si="227"/>
        <v>42488.249305555553</v>
      </c>
    </row>
    <row r="3529" spans="1:20" ht="60" hidden="1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5"/>
        <v>117</v>
      </c>
      <c r="P3529">
        <f t="shared" si="224"/>
        <v>81.569999999999993</v>
      </c>
      <c r="Q3529" s="11" t="s">
        <v>8315</v>
      </c>
      <c r="R3529" t="s">
        <v>8316</v>
      </c>
      <c r="S3529" s="15">
        <f t="shared" si="226"/>
        <v>42167.023206018523</v>
      </c>
      <c r="T3529" s="15">
        <f t="shared" si="227"/>
        <v>42196.165972222225</v>
      </c>
    </row>
    <row r="3530" spans="1:20" ht="45" hidden="1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5"/>
        <v>101</v>
      </c>
      <c r="P3530">
        <f t="shared" si="224"/>
        <v>45.11</v>
      </c>
      <c r="Q3530" s="11" t="s">
        <v>8315</v>
      </c>
      <c r="R3530" t="s">
        <v>8316</v>
      </c>
      <c r="S3530" s="15">
        <f t="shared" si="226"/>
        <v>42733.50136574074</v>
      </c>
      <c r="T3530" s="15">
        <f t="shared" si="227"/>
        <v>42753.50136574074</v>
      </c>
    </row>
    <row r="3531" spans="1:20" ht="60" hidden="1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132</v>
      </c>
      <c r="P3531">
        <f t="shared" si="224"/>
        <v>36.67</v>
      </c>
      <c r="Q3531" s="11" t="s">
        <v>8315</v>
      </c>
      <c r="R3531" t="s">
        <v>8316</v>
      </c>
      <c r="S3531" s="15">
        <f t="shared" si="226"/>
        <v>42177.761782407411</v>
      </c>
      <c r="T3531" s="15">
        <f t="shared" si="227"/>
        <v>42198.041666666672</v>
      </c>
    </row>
    <row r="3532" spans="1:20" ht="60" hidden="1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5"/>
        <v>100</v>
      </c>
      <c r="P3532">
        <f t="shared" si="224"/>
        <v>125</v>
      </c>
      <c r="Q3532" s="11" t="s">
        <v>8315</v>
      </c>
      <c r="R3532" t="s">
        <v>8316</v>
      </c>
      <c r="S3532" s="15">
        <f t="shared" si="226"/>
        <v>42442.623344907406</v>
      </c>
      <c r="T3532" s="15">
        <f t="shared" si="227"/>
        <v>42470.833333333328</v>
      </c>
    </row>
    <row r="3533" spans="1:20" hidden="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5"/>
        <v>128</v>
      </c>
      <c r="P3533">
        <f t="shared" si="224"/>
        <v>49.23</v>
      </c>
      <c r="Q3533" s="11" t="s">
        <v>8315</v>
      </c>
      <c r="R3533" t="s">
        <v>8316</v>
      </c>
      <c r="S3533" s="15">
        <f t="shared" si="226"/>
        <v>42521.654328703706</v>
      </c>
      <c r="T3533" s="15">
        <f t="shared" si="227"/>
        <v>42551.654328703706</v>
      </c>
    </row>
    <row r="3534" spans="1:20" ht="60" hidden="1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5"/>
        <v>119</v>
      </c>
      <c r="P3534">
        <f t="shared" si="224"/>
        <v>42.3</v>
      </c>
      <c r="Q3534" s="11" t="s">
        <v>8315</v>
      </c>
      <c r="R3534" t="s">
        <v>8316</v>
      </c>
      <c r="S3534" s="15">
        <f t="shared" si="226"/>
        <v>41884.599849537037</v>
      </c>
      <c r="T3534" s="15">
        <f t="shared" si="227"/>
        <v>41900.165972222225</v>
      </c>
    </row>
    <row r="3535" spans="1:20" ht="60" hidden="1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5"/>
        <v>126</v>
      </c>
      <c r="P3535">
        <f t="shared" si="224"/>
        <v>78.88</v>
      </c>
      <c r="Q3535" s="11" t="s">
        <v>8315</v>
      </c>
      <c r="R3535" t="s">
        <v>8316</v>
      </c>
      <c r="S3535" s="15">
        <f t="shared" si="226"/>
        <v>42289.761192129634</v>
      </c>
      <c r="T3535" s="15">
        <f t="shared" si="227"/>
        <v>42319.802858796291</v>
      </c>
    </row>
    <row r="3536" spans="1:20" ht="45" hidden="1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5"/>
        <v>156</v>
      </c>
      <c r="P3536">
        <f t="shared" si="224"/>
        <v>38.28</v>
      </c>
      <c r="Q3536" s="11" t="s">
        <v>8315</v>
      </c>
      <c r="R3536" t="s">
        <v>8316</v>
      </c>
      <c r="S3536" s="15">
        <f t="shared" si="226"/>
        <v>42243.6252662037</v>
      </c>
      <c r="T3536" s="15">
        <f t="shared" si="227"/>
        <v>42278.6252662037</v>
      </c>
    </row>
    <row r="3537" spans="1:20" ht="45" hidden="1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5"/>
        <v>103</v>
      </c>
      <c r="P3537">
        <f t="shared" si="224"/>
        <v>44.85</v>
      </c>
      <c r="Q3537" s="11" t="s">
        <v>8315</v>
      </c>
      <c r="R3537" t="s">
        <v>8316</v>
      </c>
      <c r="S3537" s="15">
        <f t="shared" si="226"/>
        <v>42248.640162037031</v>
      </c>
      <c r="T3537" s="15">
        <f t="shared" si="227"/>
        <v>42279.75</v>
      </c>
    </row>
    <row r="3538" spans="1:20" ht="60" hidden="1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5"/>
        <v>153</v>
      </c>
      <c r="P3538">
        <f t="shared" si="224"/>
        <v>13.53</v>
      </c>
      <c r="Q3538" s="11" t="s">
        <v>8315</v>
      </c>
      <c r="R3538" t="s">
        <v>8316</v>
      </c>
      <c r="S3538" s="15">
        <f t="shared" si="226"/>
        <v>42328.727141203708</v>
      </c>
      <c r="T3538" s="15">
        <f t="shared" si="227"/>
        <v>42358.499305555553</v>
      </c>
    </row>
    <row r="3539" spans="1:20" ht="60" hidden="1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5"/>
        <v>180</v>
      </c>
      <c r="P3539">
        <f t="shared" si="224"/>
        <v>43.5</v>
      </c>
      <c r="Q3539" s="11" t="s">
        <v>8315</v>
      </c>
      <c r="R3539" t="s">
        <v>8316</v>
      </c>
      <c r="S3539" s="15">
        <f t="shared" si="226"/>
        <v>41923.354351851849</v>
      </c>
      <c r="T3539" s="15">
        <f t="shared" si="227"/>
        <v>41960.332638888889</v>
      </c>
    </row>
    <row r="3540" spans="1:20" ht="60" hidden="1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5"/>
        <v>128</v>
      </c>
      <c r="P3540">
        <f t="shared" si="224"/>
        <v>30.95</v>
      </c>
      <c r="Q3540" s="11" t="s">
        <v>8315</v>
      </c>
      <c r="R3540" t="s">
        <v>8316</v>
      </c>
      <c r="S3540" s="15">
        <f t="shared" si="226"/>
        <v>42571.420601851853</v>
      </c>
      <c r="T3540" s="15">
        <f t="shared" si="227"/>
        <v>42599.420601851853</v>
      </c>
    </row>
    <row r="3541" spans="1:20" ht="60" hidden="1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4"/>
        <v>55.23</v>
      </c>
      <c r="Q3541" s="11" t="s">
        <v>8315</v>
      </c>
      <c r="R3541" t="s">
        <v>8316</v>
      </c>
      <c r="S3541" s="15">
        <f t="shared" si="226"/>
        <v>42600.756041666667</v>
      </c>
      <c r="T3541" s="15">
        <f t="shared" si="227"/>
        <v>42621.756041666667</v>
      </c>
    </row>
    <row r="3542" spans="1:20" ht="60" hidden="1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4"/>
        <v>46.13</v>
      </c>
      <c r="Q3542" s="11" t="s">
        <v>8315</v>
      </c>
      <c r="R3542" t="s">
        <v>8316</v>
      </c>
      <c r="S3542" s="15">
        <f t="shared" si="226"/>
        <v>42517.003368055557</v>
      </c>
      <c r="T3542" s="15">
        <f t="shared" si="227"/>
        <v>42547.003368055557</v>
      </c>
    </row>
    <row r="3543" spans="1:20" ht="60" hidden="1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4"/>
        <v>39.380000000000003</v>
      </c>
      <c r="Q3543" s="11" t="s">
        <v>8315</v>
      </c>
      <c r="R3543" t="s">
        <v>8316</v>
      </c>
      <c r="S3543" s="15">
        <f t="shared" si="226"/>
        <v>42222.730034722219</v>
      </c>
      <c r="T3543" s="15">
        <f t="shared" si="227"/>
        <v>42247.730034722219</v>
      </c>
    </row>
    <row r="3544" spans="1:20" ht="60" hidden="1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4"/>
        <v>66.150000000000006</v>
      </c>
      <c r="Q3544" s="11" t="s">
        <v>8315</v>
      </c>
      <c r="R3544" t="s">
        <v>8316</v>
      </c>
      <c r="S3544" s="15">
        <f t="shared" si="226"/>
        <v>41829.599791666667</v>
      </c>
      <c r="T3544" s="15">
        <f t="shared" si="227"/>
        <v>41889.599791666667</v>
      </c>
    </row>
    <row r="3545" spans="1:20" ht="45" hidden="1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4"/>
        <v>54.14</v>
      </c>
      <c r="Q3545" s="11" t="s">
        <v>8315</v>
      </c>
      <c r="R3545" t="s">
        <v>8316</v>
      </c>
      <c r="S3545" s="15">
        <f t="shared" si="226"/>
        <v>42150.755312499998</v>
      </c>
      <c r="T3545" s="15">
        <f t="shared" si="227"/>
        <v>42180.755312499998</v>
      </c>
    </row>
    <row r="3546" spans="1:20" ht="45" hidden="1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4"/>
        <v>104.17</v>
      </c>
      <c r="Q3546" s="11" t="s">
        <v>8315</v>
      </c>
      <c r="R3546" t="s">
        <v>8316</v>
      </c>
      <c r="S3546" s="15">
        <f t="shared" si="226"/>
        <v>42040.831678240742</v>
      </c>
      <c r="T3546" s="15">
        <f t="shared" si="227"/>
        <v>42070.831678240742</v>
      </c>
    </row>
    <row r="3547" spans="1:20" ht="60" hidden="1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4"/>
        <v>31.38</v>
      </c>
      <c r="Q3547" s="11" t="s">
        <v>8315</v>
      </c>
      <c r="R3547" t="s">
        <v>8316</v>
      </c>
      <c r="S3547" s="15">
        <f t="shared" si="226"/>
        <v>42075.807395833333</v>
      </c>
      <c r="T3547" s="15">
        <f t="shared" si="227"/>
        <v>42105.807395833333</v>
      </c>
    </row>
    <row r="3548" spans="1:20" ht="60" hidden="1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4"/>
        <v>59.21</v>
      </c>
      <c r="Q3548" s="11" t="s">
        <v>8315</v>
      </c>
      <c r="R3548" t="s">
        <v>8316</v>
      </c>
      <c r="S3548" s="15">
        <f t="shared" si="226"/>
        <v>42073.660694444443</v>
      </c>
      <c r="T3548" s="15">
        <f t="shared" si="227"/>
        <v>42095.165972222225</v>
      </c>
    </row>
    <row r="3549" spans="1:20" ht="45" hidden="1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4"/>
        <v>119.18</v>
      </c>
      <c r="Q3549" s="11" t="s">
        <v>8315</v>
      </c>
      <c r="R3549" t="s">
        <v>8316</v>
      </c>
      <c r="S3549" s="15">
        <f t="shared" si="226"/>
        <v>42480.078715277778</v>
      </c>
      <c r="T3549" s="15">
        <f t="shared" si="227"/>
        <v>42504.165972222225</v>
      </c>
    </row>
    <row r="3550" spans="1:20" ht="45" hidden="1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4"/>
        <v>164.62</v>
      </c>
      <c r="Q3550" s="11" t="s">
        <v>8315</v>
      </c>
      <c r="R3550" t="s">
        <v>8316</v>
      </c>
      <c r="S3550" s="15">
        <f t="shared" si="226"/>
        <v>42411.942291666666</v>
      </c>
      <c r="T3550" s="15">
        <f t="shared" si="227"/>
        <v>42434.041666666672</v>
      </c>
    </row>
    <row r="3551" spans="1:20" ht="60" hidden="1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5"/>
        <v>102</v>
      </c>
      <c r="P3551">
        <f t="shared" ref="P3551:P3614" si="228">IFERROR(ROUND(E3551/L3551,2), 0)</f>
        <v>24.29</v>
      </c>
      <c r="Q3551" s="11" t="s">
        <v>8315</v>
      </c>
      <c r="R3551" t="s">
        <v>8316</v>
      </c>
      <c r="S3551" s="15">
        <f t="shared" si="226"/>
        <v>42223.394363425927</v>
      </c>
      <c r="T3551" s="15">
        <f t="shared" si="227"/>
        <v>42251.394363425927</v>
      </c>
    </row>
    <row r="3552" spans="1:20" ht="60" hidden="1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5"/>
        <v>105</v>
      </c>
      <c r="P3552">
        <f t="shared" si="228"/>
        <v>40.94</v>
      </c>
      <c r="Q3552" s="11" t="s">
        <v>8315</v>
      </c>
      <c r="R3552" t="s">
        <v>8316</v>
      </c>
      <c r="S3552" s="15">
        <f t="shared" si="226"/>
        <v>42462.893495370372</v>
      </c>
      <c r="T3552" s="15">
        <f t="shared" si="227"/>
        <v>42492.893495370372</v>
      </c>
    </row>
    <row r="3553" spans="1:20" ht="60" hidden="1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5"/>
        <v>102</v>
      </c>
      <c r="P3553">
        <f t="shared" si="228"/>
        <v>61.1</v>
      </c>
      <c r="Q3553" s="11" t="s">
        <v>8315</v>
      </c>
      <c r="R3553" t="s">
        <v>8316</v>
      </c>
      <c r="S3553" s="15">
        <f t="shared" si="226"/>
        <v>41753.515856481477</v>
      </c>
      <c r="T3553" s="15">
        <f t="shared" si="227"/>
        <v>41781.921527777777</v>
      </c>
    </row>
    <row r="3554" spans="1:20" ht="60" hidden="1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5"/>
        <v>100</v>
      </c>
      <c r="P3554">
        <f t="shared" si="228"/>
        <v>38.65</v>
      </c>
      <c r="Q3554" s="11" t="s">
        <v>8315</v>
      </c>
      <c r="R3554" t="s">
        <v>8316</v>
      </c>
      <c r="S3554" s="15">
        <f t="shared" si="226"/>
        <v>41788.587083333332</v>
      </c>
      <c r="T3554" s="15">
        <f t="shared" si="227"/>
        <v>41818.587083333332</v>
      </c>
    </row>
    <row r="3555" spans="1:20" ht="60" hidden="1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5"/>
        <v>106</v>
      </c>
      <c r="P3555">
        <f t="shared" si="228"/>
        <v>56.2</v>
      </c>
      <c r="Q3555" s="11" t="s">
        <v>8315</v>
      </c>
      <c r="R3555" t="s">
        <v>8316</v>
      </c>
      <c r="S3555" s="15">
        <f t="shared" si="226"/>
        <v>42196.028703703705</v>
      </c>
      <c r="T3555" s="15">
        <f t="shared" si="227"/>
        <v>42228</v>
      </c>
    </row>
    <row r="3556" spans="1:20" ht="45" hidden="1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5"/>
        <v>113</v>
      </c>
      <c r="P3556">
        <f t="shared" si="228"/>
        <v>107</v>
      </c>
      <c r="Q3556" s="11" t="s">
        <v>8315</v>
      </c>
      <c r="R3556" t="s">
        <v>8316</v>
      </c>
      <c r="S3556" s="15">
        <f t="shared" si="226"/>
        <v>42016.050451388888</v>
      </c>
      <c r="T3556" s="15">
        <f t="shared" si="227"/>
        <v>42046.708333333328</v>
      </c>
    </row>
    <row r="3557" spans="1:20" ht="60" hidden="1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5"/>
        <v>100</v>
      </c>
      <c r="P3557">
        <f t="shared" si="228"/>
        <v>171.43</v>
      </c>
      <c r="Q3557" s="11" t="s">
        <v>8315</v>
      </c>
      <c r="R3557" t="s">
        <v>8316</v>
      </c>
      <c r="S3557" s="15">
        <f t="shared" si="226"/>
        <v>42661.442060185189</v>
      </c>
      <c r="T3557" s="15">
        <f t="shared" si="227"/>
        <v>42691.483726851846</v>
      </c>
    </row>
    <row r="3558" spans="1:20" ht="60" hidden="1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5"/>
        <v>100</v>
      </c>
      <c r="P3558">
        <f t="shared" si="228"/>
        <v>110.5</v>
      </c>
      <c r="Q3558" s="11" t="s">
        <v>8315</v>
      </c>
      <c r="R3558" t="s">
        <v>8316</v>
      </c>
      <c r="S3558" s="15">
        <f t="shared" si="226"/>
        <v>41808.649583333332</v>
      </c>
      <c r="T3558" s="15">
        <f t="shared" si="227"/>
        <v>41868.649583333332</v>
      </c>
    </row>
    <row r="3559" spans="1:20" ht="60" hidden="1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5"/>
        <v>100</v>
      </c>
      <c r="P3559">
        <f t="shared" si="228"/>
        <v>179.28</v>
      </c>
      <c r="Q3559" s="11" t="s">
        <v>8315</v>
      </c>
      <c r="R3559" t="s">
        <v>8316</v>
      </c>
      <c r="S3559" s="15">
        <f t="shared" si="226"/>
        <v>41730.276747685188</v>
      </c>
      <c r="T3559" s="15">
        <f t="shared" si="227"/>
        <v>41764.276747685188</v>
      </c>
    </row>
    <row r="3560" spans="1:20" ht="45" hidden="1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5"/>
        <v>144</v>
      </c>
      <c r="P3560">
        <f t="shared" si="228"/>
        <v>22.91</v>
      </c>
      <c r="Q3560" s="11" t="s">
        <v>8315</v>
      </c>
      <c r="R3560" t="s">
        <v>8316</v>
      </c>
      <c r="S3560" s="15">
        <f t="shared" si="226"/>
        <v>42139.816840277781</v>
      </c>
      <c r="T3560" s="15">
        <f t="shared" si="227"/>
        <v>42181.875</v>
      </c>
    </row>
    <row r="3561" spans="1:20" ht="60" hidden="1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5"/>
        <v>104</v>
      </c>
      <c r="P3561">
        <f t="shared" si="228"/>
        <v>43.13</v>
      </c>
      <c r="Q3561" s="11" t="s">
        <v>8315</v>
      </c>
      <c r="R3561" t="s">
        <v>8316</v>
      </c>
      <c r="S3561" s="15">
        <f t="shared" si="226"/>
        <v>42194.096157407403</v>
      </c>
      <c r="T3561" s="15">
        <f t="shared" si="227"/>
        <v>42216.373611111107</v>
      </c>
    </row>
    <row r="3562" spans="1:20" ht="60" hidden="1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5"/>
        <v>108</v>
      </c>
      <c r="P3562">
        <f t="shared" si="228"/>
        <v>46.89</v>
      </c>
      <c r="Q3562" s="11" t="s">
        <v>8315</v>
      </c>
      <c r="R3562" t="s">
        <v>8316</v>
      </c>
      <c r="S3562" s="15">
        <f t="shared" si="226"/>
        <v>42115.889652777783</v>
      </c>
      <c r="T3562" s="15">
        <f t="shared" si="227"/>
        <v>42151.114583333328</v>
      </c>
    </row>
    <row r="3563" spans="1:20" ht="120" hidden="1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5"/>
        <v>102</v>
      </c>
      <c r="P3563">
        <f t="shared" si="228"/>
        <v>47.41</v>
      </c>
      <c r="Q3563" s="11" t="s">
        <v>8315</v>
      </c>
      <c r="R3563" t="s">
        <v>8316</v>
      </c>
      <c r="S3563" s="15">
        <f t="shared" si="226"/>
        <v>42203.680300925931</v>
      </c>
      <c r="T3563" s="15">
        <f t="shared" si="227"/>
        <v>42221.774999999994</v>
      </c>
    </row>
    <row r="3564" spans="1:20" ht="60" hidden="1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5"/>
        <v>149</v>
      </c>
      <c r="P3564">
        <f t="shared" si="228"/>
        <v>15.13</v>
      </c>
      <c r="Q3564" s="11" t="s">
        <v>8315</v>
      </c>
      <c r="R3564" t="s">
        <v>8316</v>
      </c>
      <c r="S3564" s="15">
        <f t="shared" si="226"/>
        <v>42433.761886574073</v>
      </c>
      <c r="T3564" s="15">
        <f t="shared" si="227"/>
        <v>42442.916666666672</v>
      </c>
    </row>
    <row r="3565" spans="1:20" ht="60" hidden="1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5"/>
        <v>105</v>
      </c>
      <c r="P3565">
        <f t="shared" si="228"/>
        <v>21.1</v>
      </c>
      <c r="Q3565" s="11" t="s">
        <v>8315</v>
      </c>
      <c r="R3565" t="s">
        <v>8316</v>
      </c>
      <c r="S3565" s="15">
        <f t="shared" si="226"/>
        <v>42555.671944444446</v>
      </c>
      <c r="T3565" s="15">
        <f t="shared" si="227"/>
        <v>42583.791666666672</v>
      </c>
    </row>
    <row r="3566" spans="1:20" ht="45" hidden="1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5"/>
        <v>101</v>
      </c>
      <c r="P3566">
        <f t="shared" si="228"/>
        <v>59.12</v>
      </c>
      <c r="Q3566" s="11" t="s">
        <v>8315</v>
      </c>
      <c r="R3566" t="s">
        <v>8316</v>
      </c>
      <c r="S3566" s="15">
        <f t="shared" si="226"/>
        <v>42236.623252314821</v>
      </c>
      <c r="T3566" s="15">
        <f t="shared" si="227"/>
        <v>42282.666666666672</v>
      </c>
    </row>
    <row r="3567" spans="1:20" ht="60" hidden="1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5"/>
        <v>131</v>
      </c>
      <c r="P3567">
        <f t="shared" si="228"/>
        <v>97.92</v>
      </c>
      <c r="Q3567" s="11" t="s">
        <v>8315</v>
      </c>
      <c r="R3567" t="s">
        <v>8316</v>
      </c>
      <c r="S3567" s="15">
        <f t="shared" si="226"/>
        <v>41974.743148148147</v>
      </c>
      <c r="T3567" s="15">
        <f t="shared" si="227"/>
        <v>42004.743148148147</v>
      </c>
    </row>
    <row r="3568" spans="1:20" ht="60" hidden="1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5"/>
        <v>105</v>
      </c>
      <c r="P3568">
        <f t="shared" si="228"/>
        <v>55.13</v>
      </c>
      <c r="Q3568" s="11" t="s">
        <v>8315</v>
      </c>
      <c r="R3568" t="s">
        <v>8316</v>
      </c>
      <c r="S3568" s="15">
        <f t="shared" si="226"/>
        <v>41997.507905092592</v>
      </c>
      <c r="T3568" s="15">
        <f t="shared" si="227"/>
        <v>42027.507905092592</v>
      </c>
    </row>
    <row r="3569" spans="1:20" ht="60" hidden="1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109</v>
      </c>
      <c r="P3569">
        <f t="shared" si="228"/>
        <v>26.54</v>
      </c>
      <c r="Q3569" s="11" t="s">
        <v>8315</v>
      </c>
      <c r="R3569" t="s">
        <v>8316</v>
      </c>
      <c r="S3569" s="15">
        <f t="shared" si="226"/>
        <v>42135.810694444444</v>
      </c>
      <c r="T3569" s="15">
        <f t="shared" si="227"/>
        <v>42165.810694444444</v>
      </c>
    </row>
    <row r="3570" spans="1:20" ht="45" hidden="1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5"/>
        <v>111</v>
      </c>
      <c r="P3570">
        <f t="shared" si="228"/>
        <v>58.42</v>
      </c>
      <c r="Q3570" s="11" t="s">
        <v>8315</v>
      </c>
      <c r="R3570" t="s">
        <v>8316</v>
      </c>
      <c r="S3570" s="15">
        <f t="shared" si="226"/>
        <v>41869.740671296298</v>
      </c>
      <c r="T3570" s="15">
        <f t="shared" si="227"/>
        <v>41899.740671296298</v>
      </c>
    </row>
    <row r="3571" spans="1:20" ht="45" hidden="1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5"/>
        <v>100</v>
      </c>
      <c r="P3571">
        <f t="shared" si="228"/>
        <v>122.54</v>
      </c>
      <c r="Q3571" s="11" t="s">
        <v>8315</v>
      </c>
      <c r="R3571" t="s">
        <v>8316</v>
      </c>
      <c r="S3571" s="15">
        <f t="shared" si="226"/>
        <v>41982.688611111109</v>
      </c>
      <c r="T3571" s="15">
        <f t="shared" si="227"/>
        <v>42012.688611111109</v>
      </c>
    </row>
    <row r="3572" spans="1:20" ht="45" hidden="1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5"/>
        <v>114</v>
      </c>
      <c r="P3572">
        <f t="shared" si="228"/>
        <v>87.96</v>
      </c>
      <c r="Q3572" s="11" t="s">
        <v>8315</v>
      </c>
      <c r="R3572" t="s">
        <v>8316</v>
      </c>
      <c r="S3572" s="15">
        <f t="shared" si="226"/>
        <v>41976.331979166673</v>
      </c>
      <c r="T3572" s="15">
        <f t="shared" si="227"/>
        <v>42004.291666666672</v>
      </c>
    </row>
    <row r="3573" spans="1:20" ht="45" hidden="1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5"/>
        <v>122</v>
      </c>
      <c r="P3573">
        <f t="shared" si="228"/>
        <v>73.239999999999995</v>
      </c>
      <c r="Q3573" s="11" t="s">
        <v>8315</v>
      </c>
      <c r="R3573" t="s">
        <v>8316</v>
      </c>
      <c r="S3573" s="15">
        <f t="shared" si="226"/>
        <v>41912.858946759261</v>
      </c>
      <c r="T3573" s="15">
        <f t="shared" si="227"/>
        <v>41942.858946759261</v>
      </c>
    </row>
    <row r="3574" spans="1:20" ht="30" hidden="1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5"/>
        <v>100</v>
      </c>
      <c r="P3574">
        <f t="shared" si="228"/>
        <v>55.56</v>
      </c>
      <c r="Q3574" s="11" t="s">
        <v>8315</v>
      </c>
      <c r="R3574" t="s">
        <v>8316</v>
      </c>
      <c r="S3574" s="15">
        <f t="shared" si="226"/>
        <v>42146.570393518516</v>
      </c>
      <c r="T3574" s="15">
        <f t="shared" si="227"/>
        <v>42176.570393518516</v>
      </c>
    </row>
    <row r="3575" spans="1:20" ht="45" hidden="1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5"/>
        <v>103</v>
      </c>
      <c r="P3575">
        <f t="shared" si="228"/>
        <v>39.54</v>
      </c>
      <c r="Q3575" s="11" t="s">
        <v>8315</v>
      </c>
      <c r="R3575" t="s">
        <v>8316</v>
      </c>
      <c r="S3575" s="15">
        <f t="shared" si="226"/>
        <v>41921.375532407408</v>
      </c>
      <c r="T3575" s="15">
        <f t="shared" si="227"/>
        <v>41951.417199074072</v>
      </c>
    </row>
    <row r="3576" spans="1:20" ht="60" hidden="1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5"/>
        <v>106</v>
      </c>
      <c r="P3576">
        <f t="shared" si="228"/>
        <v>136.78</v>
      </c>
      <c r="Q3576" s="11" t="s">
        <v>8315</v>
      </c>
      <c r="R3576" t="s">
        <v>8316</v>
      </c>
      <c r="S3576" s="15">
        <f t="shared" si="226"/>
        <v>41926.942685185182</v>
      </c>
      <c r="T3576" s="15">
        <f t="shared" si="227"/>
        <v>41956.984351851846</v>
      </c>
    </row>
    <row r="3577" spans="1:20" ht="60" hidden="1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5"/>
        <v>101</v>
      </c>
      <c r="P3577">
        <f t="shared" si="228"/>
        <v>99.34</v>
      </c>
      <c r="Q3577" s="11" t="s">
        <v>8315</v>
      </c>
      <c r="R3577" t="s">
        <v>8316</v>
      </c>
      <c r="S3577" s="15">
        <f t="shared" si="226"/>
        <v>42561.783877314811</v>
      </c>
      <c r="T3577" s="15">
        <f t="shared" si="227"/>
        <v>42593.165972222225</v>
      </c>
    </row>
    <row r="3578" spans="1:20" ht="45" hidden="1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5"/>
        <v>100</v>
      </c>
      <c r="P3578">
        <f t="shared" si="228"/>
        <v>20</v>
      </c>
      <c r="Q3578" s="11" t="s">
        <v>8315</v>
      </c>
      <c r="R3578" t="s">
        <v>8316</v>
      </c>
      <c r="S3578" s="15">
        <f t="shared" si="226"/>
        <v>42649.54923611111</v>
      </c>
      <c r="T3578" s="15">
        <f t="shared" si="227"/>
        <v>42709.590902777782</v>
      </c>
    </row>
    <row r="3579" spans="1:20" ht="45" hidden="1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5"/>
        <v>130</v>
      </c>
      <c r="P3579">
        <f t="shared" si="228"/>
        <v>28.89</v>
      </c>
      <c r="Q3579" s="11" t="s">
        <v>8315</v>
      </c>
      <c r="R3579" t="s">
        <v>8316</v>
      </c>
      <c r="S3579" s="15">
        <f t="shared" si="226"/>
        <v>42093.786840277782</v>
      </c>
      <c r="T3579" s="15">
        <f t="shared" si="227"/>
        <v>42120.26944444445</v>
      </c>
    </row>
    <row r="3580" spans="1:20" ht="45" hidden="1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5"/>
        <v>100</v>
      </c>
      <c r="P3580">
        <f t="shared" si="228"/>
        <v>40.549999999999997</v>
      </c>
      <c r="Q3580" s="11" t="s">
        <v>8315</v>
      </c>
      <c r="R3580" t="s">
        <v>8316</v>
      </c>
      <c r="S3580" s="15">
        <f t="shared" si="226"/>
        <v>42460.733530092592</v>
      </c>
      <c r="T3580" s="15">
        <f t="shared" si="227"/>
        <v>42490.733530092592</v>
      </c>
    </row>
    <row r="3581" spans="1:20" ht="60" hidden="1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5"/>
        <v>100</v>
      </c>
      <c r="P3581">
        <f t="shared" si="228"/>
        <v>35.71</v>
      </c>
      <c r="Q3581" s="11" t="s">
        <v>8315</v>
      </c>
      <c r="R3581" t="s">
        <v>8316</v>
      </c>
      <c r="S3581" s="15">
        <f t="shared" si="226"/>
        <v>42430.762222222227</v>
      </c>
      <c r="T3581" s="15">
        <f t="shared" si="227"/>
        <v>42460.720555555556</v>
      </c>
    </row>
    <row r="3582" spans="1:20" ht="45" hidden="1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5"/>
        <v>114</v>
      </c>
      <c r="P3582">
        <f t="shared" si="228"/>
        <v>37.96</v>
      </c>
      <c r="Q3582" s="11" t="s">
        <v>8315</v>
      </c>
      <c r="R3582" t="s">
        <v>8316</v>
      </c>
      <c r="S3582" s="15">
        <f t="shared" si="226"/>
        <v>42026.176180555558</v>
      </c>
      <c r="T3582" s="15">
        <f t="shared" si="227"/>
        <v>42064.207638888889</v>
      </c>
    </row>
    <row r="3583" spans="1:20" ht="60" hidden="1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5"/>
        <v>100</v>
      </c>
      <c r="P3583">
        <f t="shared" si="228"/>
        <v>33.33</v>
      </c>
      <c r="Q3583" s="11" t="s">
        <v>8315</v>
      </c>
      <c r="R3583" t="s">
        <v>8316</v>
      </c>
      <c r="S3583" s="15">
        <f t="shared" si="226"/>
        <v>41836.471180555556</v>
      </c>
      <c r="T3583" s="15">
        <f t="shared" si="227"/>
        <v>41850.471180555556</v>
      </c>
    </row>
    <row r="3584" spans="1:20" ht="45" hidden="1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5"/>
        <v>287</v>
      </c>
      <c r="P3584">
        <f t="shared" si="228"/>
        <v>58.57</v>
      </c>
      <c r="Q3584" s="11" t="s">
        <v>8315</v>
      </c>
      <c r="R3584" t="s">
        <v>8316</v>
      </c>
      <c r="S3584" s="15">
        <f t="shared" si="226"/>
        <v>42451.095856481479</v>
      </c>
      <c r="T3584" s="15">
        <f t="shared" si="227"/>
        <v>42465.095856481479</v>
      </c>
    </row>
    <row r="3585" spans="1:20" ht="60" hidden="1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5"/>
        <v>109</v>
      </c>
      <c r="P3585">
        <f t="shared" si="228"/>
        <v>135.63</v>
      </c>
      <c r="Q3585" s="11" t="s">
        <v>8315</v>
      </c>
      <c r="R3585" t="s">
        <v>8316</v>
      </c>
      <c r="S3585" s="15">
        <f t="shared" si="226"/>
        <v>42418.425983796296</v>
      </c>
      <c r="T3585" s="15">
        <f t="shared" si="227"/>
        <v>42478.384317129632</v>
      </c>
    </row>
    <row r="3586" spans="1:20" ht="90" hidden="1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9">ROUND(E3586/D3586*100,0)</f>
        <v>116</v>
      </c>
      <c r="P3586">
        <f t="shared" si="228"/>
        <v>30.94</v>
      </c>
      <c r="Q3586" s="11" t="s">
        <v>8315</v>
      </c>
      <c r="R3586" t="s">
        <v>8316</v>
      </c>
      <c r="S3586" s="15">
        <f t="shared" si="226"/>
        <v>42168.316481481481</v>
      </c>
      <c r="T3586" s="15">
        <f t="shared" si="227"/>
        <v>42198.316481481481</v>
      </c>
    </row>
    <row r="3587" spans="1:20" ht="45" hidden="1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9"/>
        <v>119</v>
      </c>
      <c r="P3587">
        <f t="shared" si="228"/>
        <v>176.09</v>
      </c>
      <c r="Q3587" s="11" t="s">
        <v>8315</v>
      </c>
      <c r="R3587" t="s">
        <v>8316</v>
      </c>
      <c r="S3587" s="15">
        <f t="shared" ref="S3587:S3650" si="230">(((J3587/60)/60)/24)+DATE(1970,1,1)</f>
        <v>41964.716319444444</v>
      </c>
      <c r="T3587" s="15">
        <f t="shared" ref="T3587:T3650" si="231">(((I3587/60)/60)/24)+DATE(1970,1,1)</f>
        <v>41994.716319444444</v>
      </c>
    </row>
    <row r="3588" spans="1:20" ht="30" hidden="1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9"/>
        <v>109</v>
      </c>
      <c r="P3588">
        <f t="shared" si="228"/>
        <v>151.97999999999999</v>
      </c>
      <c r="Q3588" s="11" t="s">
        <v>8315</v>
      </c>
      <c r="R3588" t="s">
        <v>8316</v>
      </c>
      <c r="S3588" s="15">
        <f t="shared" si="230"/>
        <v>42576.697569444441</v>
      </c>
      <c r="T3588" s="15">
        <f t="shared" si="231"/>
        <v>42636.697569444441</v>
      </c>
    </row>
    <row r="3589" spans="1:20" ht="45" hidden="1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9"/>
        <v>127</v>
      </c>
      <c r="P3589">
        <f t="shared" si="228"/>
        <v>22.61</v>
      </c>
      <c r="Q3589" s="11" t="s">
        <v>8315</v>
      </c>
      <c r="R3589" t="s">
        <v>8316</v>
      </c>
      <c r="S3589" s="15">
        <f t="shared" si="230"/>
        <v>42503.539976851855</v>
      </c>
      <c r="T3589" s="15">
        <f t="shared" si="231"/>
        <v>42548.791666666672</v>
      </c>
    </row>
    <row r="3590" spans="1:20" ht="45" hidden="1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9"/>
        <v>101</v>
      </c>
      <c r="P3590">
        <f t="shared" si="228"/>
        <v>18.27</v>
      </c>
      <c r="Q3590" s="11" t="s">
        <v>8315</v>
      </c>
      <c r="R3590" t="s">
        <v>8316</v>
      </c>
      <c r="S3590" s="15">
        <f t="shared" si="230"/>
        <v>42101.828819444447</v>
      </c>
      <c r="T3590" s="15">
        <f t="shared" si="231"/>
        <v>42123.958333333328</v>
      </c>
    </row>
    <row r="3591" spans="1:20" ht="45" hidden="1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9"/>
        <v>128</v>
      </c>
      <c r="P3591">
        <f t="shared" si="228"/>
        <v>82.26</v>
      </c>
      <c r="Q3591" s="11" t="s">
        <v>8315</v>
      </c>
      <c r="R3591" t="s">
        <v>8316</v>
      </c>
      <c r="S3591" s="15">
        <f t="shared" si="230"/>
        <v>42125.647534722222</v>
      </c>
      <c r="T3591" s="15">
        <f t="shared" si="231"/>
        <v>42150.647534722222</v>
      </c>
    </row>
    <row r="3592" spans="1:20" ht="60" hidden="1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9"/>
        <v>100</v>
      </c>
      <c r="P3592">
        <f t="shared" si="228"/>
        <v>68.53</v>
      </c>
      <c r="Q3592" s="11" t="s">
        <v>8315</v>
      </c>
      <c r="R3592" t="s">
        <v>8316</v>
      </c>
      <c r="S3592" s="15">
        <f t="shared" si="230"/>
        <v>41902.333726851852</v>
      </c>
      <c r="T3592" s="15">
        <f t="shared" si="231"/>
        <v>41932.333726851852</v>
      </c>
    </row>
    <row r="3593" spans="1:20" ht="60" hidden="1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175</v>
      </c>
      <c r="P3593">
        <f t="shared" si="228"/>
        <v>68.06</v>
      </c>
      <c r="Q3593" s="11" t="s">
        <v>8315</v>
      </c>
      <c r="R3593" t="s">
        <v>8316</v>
      </c>
      <c r="S3593" s="15">
        <f t="shared" si="230"/>
        <v>42003.948425925926</v>
      </c>
      <c r="T3593" s="15">
        <f t="shared" si="231"/>
        <v>42028.207638888889</v>
      </c>
    </row>
    <row r="3594" spans="1:20" ht="45" hidden="1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9"/>
        <v>127</v>
      </c>
      <c r="P3594">
        <f t="shared" si="228"/>
        <v>72.709999999999994</v>
      </c>
      <c r="Q3594" s="11" t="s">
        <v>8315</v>
      </c>
      <c r="R3594" t="s">
        <v>8316</v>
      </c>
      <c r="S3594" s="15">
        <f t="shared" si="230"/>
        <v>41988.829942129625</v>
      </c>
      <c r="T3594" s="15">
        <f t="shared" si="231"/>
        <v>42046.207638888889</v>
      </c>
    </row>
    <row r="3595" spans="1:20" ht="45" hidden="1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9"/>
        <v>111</v>
      </c>
      <c r="P3595">
        <f t="shared" si="228"/>
        <v>77.19</v>
      </c>
      <c r="Q3595" s="11" t="s">
        <v>8315</v>
      </c>
      <c r="R3595" t="s">
        <v>8316</v>
      </c>
      <c r="S3595" s="15">
        <f t="shared" si="230"/>
        <v>41974.898599537039</v>
      </c>
      <c r="T3595" s="15">
        <f t="shared" si="231"/>
        <v>42009.851388888885</v>
      </c>
    </row>
    <row r="3596" spans="1:20" ht="60" hidden="1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9"/>
        <v>126</v>
      </c>
      <c r="P3596">
        <f t="shared" si="228"/>
        <v>55.97</v>
      </c>
      <c r="Q3596" s="11" t="s">
        <v>8315</v>
      </c>
      <c r="R3596" t="s">
        <v>8316</v>
      </c>
      <c r="S3596" s="15">
        <f t="shared" si="230"/>
        <v>42592.066921296297</v>
      </c>
      <c r="T3596" s="15">
        <f t="shared" si="231"/>
        <v>42617.066921296297</v>
      </c>
    </row>
    <row r="3597" spans="1:20" ht="30" hidden="1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9"/>
        <v>119</v>
      </c>
      <c r="P3597">
        <f t="shared" si="228"/>
        <v>49.69</v>
      </c>
      <c r="Q3597" s="11" t="s">
        <v>8315</v>
      </c>
      <c r="R3597" t="s">
        <v>8316</v>
      </c>
      <c r="S3597" s="15">
        <f t="shared" si="230"/>
        <v>42050.008368055554</v>
      </c>
      <c r="T3597" s="15">
        <f t="shared" si="231"/>
        <v>42076.290972222225</v>
      </c>
    </row>
    <row r="3598" spans="1:20" ht="45" hidden="1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9"/>
        <v>108</v>
      </c>
      <c r="P3598">
        <f t="shared" si="228"/>
        <v>79</v>
      </c>
      <c r="Q3598" s="11" t="s">
        <v>8315</v>
      </c>
      <c r="R3598" t="s">
        <v>8316</v>
      </c>
      <c r="S3598" s="15">
        <f t="shared" si="230"/>
        <v>41856.715069444443</v>
      </c>
      <c r="T3598" s="15">
        <f t="shared" si="231"/>
        <v>41877.715069444443</v>
      </c>
    </row>
    <row r="3599" spans="1:20" ht="30" hidden="1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9"/>
        <v>103</v>
      </c>
      <c r="P3599">
        <f t="shared" si="228"/>
        <v>77.73</v>
      </c>
      <c r="Q3599" s="11" t="s">
        <v>8315</v>
      </c>
      <c r="R3599" t="s">
        <v>8316</v>
      </c>
      <c r="S3599" s="15">
        <f t="shared" si="230"/>
        <v>42417.585532407407</v>
      </c>
      <c r="T3599" s="15">
        <f t="shared" si="231"/>
        <v>42432.249305555553</v>
      </c>
    </row>
    <row r="3600" spans="1:20" ht="45" hidden="1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9"/>
        <v>110</v>
      </c>
      <c r="P3600">
        <f t="shared" si="228"/>
        <v>40.78</v>
      </c>
      <c r="Q3600" s="11" t="s">
        <v>8315</v>
      </c>
      <c r="R3600" t="s">
        <v>8316</v>
      </c>
      <c r="S3600" s="15">
        <f t="shared" si="230"/>
        <v>41866.79886574074</v>
      </c>
      <c r="T3600" s="15">
        <f t="shared" si="231"/>
        <v>41885.207638888889</v>
      </c>
    </row>
    <row r="3601" spans="1:20" ht="45" hidden="1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9"/>
        <v>202</v>
      </c>
      <c r="P3601">
        <f t="shared" si="228"/>
        <v>59.41</v>
      </c>
      <c r="Q3601" s="11" t="s">
        <v>8315</v>
      </c>
      <c r="R3601" t="s">
        <v>8316</v>
      </c>
      <c r="S3601" s="15">
        <f t="shared" si="230"/>
        <v>42220.79487268519</v>
      </c>
      <c r="T3601" s="15">
        <f t="shared" si="231"/>
        <v>42246</v>
      </c>
    </row>
    <row r="3602" spans="1:20" ht="30" hidden="1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9"/>
        <v>130</v>
      </c>
      <c r="P3602">
        <f t="shared" si="228"/>
        <v>3.25</v>
      </c>
      <c r="Q3602" s="11" t="s">
        <v>8315</v>
      </c>
      <c r="R3602" t="s">
        <v>8316</v>
      </c>
      <c r="S3602" s="15">
        <f t="shared" si="230"/>
        <v>42628.849120370374</v>
      </c>
      <c r="T3602" s="15">
        <f t="shared" si="231"/>
        <v>42656.849120370374</v>
      </c>
    </row>
    <row r="3603" spans="1:20" ht="45" hidden="1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9"/>
        <v>104</v>
      </c>
      <c r="P3603">
        <f t="shared" si="228"/>
        <v>39.380000000000003</v>
      </c>
      <c r="Q3603" s="11" t="s">
        <v>8315</v>
      </c>
      <c r="R3603" t="s">
        <v>8316</v>
      </c>
      <c r="S3603" s="15">
        <f t="shared" si="230"/>
        <v>41990.99863425926</v>
      </c>
      <c r="T3603" s="15">
        <f t="shared" si="231"/>
        <v>42020.99863425926</v>
      </c>
    </row>
    <row r="3604" spans="1:20" ht="60" hidden="1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9"/>
        <v>100</v>
      </c>
      <c r="P3604">
        <f t="shared" si="228"/>
        <v>81.67</v>
      </c>
      <c r="Q3604" s="11" t="s">
        <v>8315</v>
      </c>
      <c r="R3604" t="s">
        <v>8316</v>
      </c>
      <c r="S3604" s="15">
        <f t="shared" si="230"/>
        <v>42447.894432870366</v>
      </c>
      <c r="T3604" s="15">
        <f t="shared" si="231"/>
        <v>42507.894432870366</v>
      </c>
    </row>
    <row r="3605" spans="1:20" ht="60" hidden="1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28"/>
        <v>44.91</v>
      </c>
      <c r="Q3605" s="11" t="s">
        <v>8315</v>
      </c>
      <c r="R3605" t="s">
        <v>8316</v>
      </c>
      <c r="S3605" s="15">
        <f t="shared" si="230"/>
        <v>42283.864351851851</v>
      </c>
      <c r="T3605" s="15">
        <f t="shared" si="231"/>
        <v>42313.906018518523</v>
      </c>
    </row>
    <row r="3606" spans="1:20" ht="60" hidden="1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28"/>
        <v>49.06</v>
      </c>
      <c r="Q3606" s="11" t="s">
        <v>8315</v>
      </c>
      <c r="R3606" t="s">
        <v>8316</v>
      </c>
      <c r="S3606" s="15">
        <f t="shared" si="230"/>
        <v>42483.015694444446</v>
      </c>
      <c r="T3606" s="15">
        <f t="shared" si="231"/>
        <v>42489.290972222225</v>
      </c>
    </row>
    <row r="3607" spans="1:20" ht="60" hidden="1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28"/>
        <v>30.67</v>
      </c>
      <c r="Q3607" s="11" t="s">
        <v>8315</v>
      </c>
      <c r="R3607" t="s">
        <v>8316</v>
      </c>
      <c r="S3607" s="15">
        <f t="shared" si="230"/>
        <v>42383.793124999997</v>
      </c>
      <c r="T3607" s="15">
        <f t="shared" si="231"/>
        <v>42413.793124999997</v>
      </c>
    </row>
    <row r="3608" spans="1:20" ht="60" hidden="1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28"/>
        <v>61.06</v>
      </c>
      <c r="Q3608" s="11" t="s">
        <v>8315</v>
      </c>
      <c r="R3608" t="s">
        <v>8316</v>
      </c>
      <c r="S3608" s="15">
        <f t="shared" si="230"/>
        <v>42566.604826388888</v>
      </c>
      <c r="T3608" s="15">
        <f t="shared" si="231"/>
        <v>42596.604826388888</v>
      </c>
    </row>
    <row r="3609" spans="1:20" ht="30" hidden="1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28"/>
        <v>29</v>
      </c>
      <c r="Q3609" s="11" t="s">
        <v>8315</v>
      </c>
      <c r="R3609" t="s">
        <v>8316</v>
      </c>
      <c r="S3609" s="15">
        <f t="shared" si="230"/>
        <v>42338.963912037041</v>
      </c>
      <c r="T3609" s="15">
        <f t="shared" si="231"/>
        <v>42353</v>
      </c>
    </row>
    <row r="3610" spans="1:20" ht="60" hidden="1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28"/>
        <v>29.63</v>
      </c>
      <c r="Q3610" s="11" t="s">
        <v>8315</v>
      </c>
      <c r="R3610" t="s">
        <v>8316</v>
      </c>
      <c r="S3610" s="15">
        <f t="shared" si="230"/>
        <v>42506.709375000006</v>
      </c>
      <c r="T3610" s="15">
        <f t="shared" si="231"/>
        <v>42538.583333333328</v>
      </c>
    </row>
    <row r="3611" spans="1:20" ht="60" hidden="1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28"/>
        <v>143.1</v>
      </c>
      <c r="Q3611" s="11" t="s">
        <v>8315</v>
      </c>
      <c r="R3611" t="s">
        <v>8316</v>
      </c>
      <c r="S3611" s="15">
        <f t="shared" si="230"/>
        <v>42429.991724537031</v>
      </c>
      <c r="T3611" s="15">
        <f t="shared" si="231"/>
        <v>42459.950057870374</v>
      </c>
    </row>
    <row r="3612" spans="1:20" ht="45" hidden="1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28"/>
        <v>52.35</v>
      </c>
      <c r="Q3612" s="11" t="s">
        <v>8315</v>
      </c>
      <c r="R3612" t="s">
        <v>8316</v>
      </c>
      <c r="S3612" s="15">
        <f t="shared" si="230"/>
        <v>42203.432129629626</v>
      </c>
      <c r="T3612" s="15">
        <f t="shared" si="231"/>
        <v>42233.432129629626</v>
      </c>
    </row>
    <row r="3613" spans="1:20" ht="60" hidden="1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28"/>
        <v>66.67</v>
      </c>
      <c r="Q3613" s="11" t="s">
        <v>8315</v>
      </c>
      <c r="R3613" t="s">
        <v>8316</v>
      </c>
      <c r="S3613" s="15">
        <f t="shared" si="230"/>
        <v>42072.370381944449</v>
      </c>
      <c r="T3613" s="15">
        <f t="shared" si="231"/>
        <v>42102.370381944449</v>
      </c>
    </row>
    <row r="3614" spans="1:20" ht="45" hidden="1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28"/>
        <v>126.67</v>
      </c>
      <c r="Q3614" s="11" t="s">
        <v>8315</v>
      </c>
      <c r="R3614" t="s">
        <v>8316</v>
      </c>
      <c r="S3614" s="15">
        <f t="shared" si="230"/>
        <v>41789.726979166669</v>
      </c>
      <c r="T3614" s="15">
        <f t="shared" si="231"/>
        <v>41799.726979166669</v>
      </c>
    </row>
    <row r="3615" spans="1:20" ht="45" hidden="1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ref="P3615:P3678" si="232">IFERROR(ROUND(E3615/L3615,2), 0)</f>
        <v>62.5</v>
      </c>
      <c r="Q3615" s="11" t="s">
        <v>8315</v>
      </c>
      <c r="R3615" t="s">
        <v>8316</v>
      </c>
      <c r="S3615" s="15">
        <f t="shared" si="230"/>
        <v>41788.58997685185</v>
      </c>
      <c r="T3615" s="15">
        <f t="shared" si="231"/>
        <v>41818.58997685185</v>
      </c>
    </row>
    <row r="3616" spans="1:20" ht="45" hidden="1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32"/>
        <v>35.49</v>
      </c>
      <c r="Q3616" s="11" t="s">
        <v>8315</v>
      </c>
      <c r="R3616" t="s">
        <v>8316</v>
      </c>
      <c r="S3616" s="15">
        <f t="shared" si="230"/>
        <v>42144.041851851856</v>
      </c>
      <c r="T3616" s="15">
        <f t="shared" si="231"/>
        <v>42174.041851851856</v>
      </c>
    </row>
    <row r="3617" spans="1:20" ht="60" hidden="1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32"/>
        <v>37.08</v>
      </c>
      <c r="Q3617" s="11" t="s">
        <v>8315</v>
      </c>
      <c r="R3617" t="s">
        <v>8316</v>
      </c>
      <c r="S3617" s="15">
        <f t="shared" si="230"/>
        <v>42318.593703703707</v>
      </c>
      <c r="T3617" s="15">
        <f t="shared" si="231"/>
        <v>42348.593703703707</v>
      </c>
    </row>
    <row r="3618" spans="1:20" ht="60" hidden="1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32"/>
        <v>69.33</v>
      </c>
      <c r="Q3618" s="11" t="s">
        <v>8315</v>
      </c>
      <c r="R3618" t="s">
        <v>8316</v>
      </c>
      <c r="S3618" s="15">
        <f t="shared" si="230"/>
        <v>42052.949814814812</v>
      </c>
      <c r="T3618" s="15">
        <f t="shared" si="231"/>
        <v>42082.908148148148</v>
      </c>
    </row>
    <row r="3619" spans="1:20" ht="60" hidden="1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32"/>
        <v>17.25</v>
      </c>
      <c r="Q3619" s="11" t="s">
        <v>8315</v>
      </c>
      <c r="R3619" t="s">
        <v>8316</v>
      </c>
      <c r="S3619" s="15">
        <f t="shared" si="230"/>
        <v>42779.610289351855</v>
      </c>
      <c r="T3619" s="15">
        <f t="shared" si="231"/>
        <v>42794</v>
      </c>
    </row>
    <row r="3620" spans="1:20" ht="60" hidden="1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32"/>
        <v>36.07</v>
      </c>
      <c r="Q3620" s="11" t="s">
        <v>8315</v>
      </c>
      <c r="R3620" t="s">
        <v>8316</v>
      </c>
      <c r="S3620" s="15">
        <f t="shared" si="230"/>
        <v>42128.627893518518</v>
      </c>
      <c r="T3620" s="15">
        <f t="shared" si="231"/>
        <v>42158.627893518518</v>
      </c>
    </row>
    <row r="3621" spans="1:20" ht="60" hidden="1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32"/>
        <v>66.47</v>
      </c>
      <c r="Q3621" s="11" t="s">
        <v>8315</v>
      </c>
      <c r="R3621" t="s">
        <v>8316</v>
      </c>
      <c r="S3621" s="15">
        <f t="shared" si="230"/>
        <v>42661.132245370376</v>
      </c>
      <c r="T3621" s="15">
        <f t="shared" si="231"/>
        <v>42693.916666666672</v>
      </c>
    </row>
    <row r="3622" spans="1:20" ht="60" hidden="1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32"/>
        <v>56.07</v>
      </c>
      <c r="Q3622" s="11" t="s">
        <v>8315</v>
      </c>
      <c r="R3622" t="s">
        <v>8316</v>
      </c>
      <c r="S3622" s="15">
        <f t="shared" si="230"/>
        <v>42037.938206018516</v>
      </c>
      <c r="T3622" s="15">
        <f t="shared" si="231"/>
        <v>42068.166666666672</v>
      </c>
    </row>
    <row r="3623" spans="1:20" ht="60" hidden="1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32"/>
        <v>47.03</v>
      </c>
      <c r="Q3623" s="11" t="s">
        <v>8315</v>
      </c>
      <c r="R3623" t="s">
        <v>8316</v>
      </c>
      <c r="S3623" s="15">
        <f t="shared" si="230"/>
        <v>42619.935694444444</v>
      </c>
      <c r="T3623" s="15">
        <f t="shared" si="231"/>
        <v>42643.875</v>
      </c>
    </row>
    <row r="3624" spans="1:20" ht="30" hidden="1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32"/>
        <v>47.67</v>
      </c>
      <c r="Q3624" s="11" t="s">
        <v>8315</v>
      </c>
      <c r="R3624" t="s">
        <v>8316</v>
      </c>
      <c r="S3624" s="15">
        <f t="shared" si="230"/>
        <v>41877.221886574072</v>
      </c>
      <c r="T3624" s="15">
        <f t="shared" si="231"/>
        <v>41910.140972222223</v>
      </c>
    </row>
    <row r="3625" spans="1:20" ht="45" hidden="1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32"/>
        <v>88.24</v>
      </c>
      <c r="Q3625" s="11" t="s">
        <v>8315</v>
      </c>
      <c r="R3625" t="s">
        <v>8316</v>
      </c>
      <c r="S3625" s="15">
        <f t="shared" si="230"/>
        <v>41828.736921296295</v>
      </c>
      <c r="T3625" s="15">
        <f t="shared" si="231"/>
        <v>41846.291666666664</v>
      </c>
    </row>
    <row r="3626" spans="1:20" ht="75" hidden="1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32"/>
        <v>80.72</v>
      </c>
      <c r="Q3626" s="11" t="s">
        <v>8315</v>
      </c>
      <c r="R3626" t="s">
        <v>8316</v>
      </c>
      <c r="S3626" s="15">
        <f t="shared" si="230"/>
        <v>42545.774189814809</v>
      </c>
      <c r="T3626" s="15">
        <f t="shared" si="231"/>
        <v>42605.774189814809</v>
      </c>
    </row>
    <row r="3627" spans="1:20" ht="60" hidden="1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32"/>
        <v>39.49</v>
      </c>
      <c r="Q3627" s="11" t="s">
        <v>8315</v>
      </c>
      <c r="R3627" t="s">
        <v>8316</v>
      </c>
      <c r="S3627" s="15">
        <f t="shared" si="230"/>
        <v>42157.652511574073</v>
      </c>
      <c r="T3627" s="15">
        <f t="shared" si="231"/>
        <v>42187.652511574073</v>
      </c>
    </row>
    <row r="3628" spans="1:20" ht="60" hidden="1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9"/>
        <v>102</v>
      </c>
      <c r="P3628">
        <f t="shared" si="232"/>
        <v>84.85</v>
      </c>
      <c r="Q3628" s="11" t="s">
        <v>8315</v>
      </c>
      <c r="R3628" t="s">
        <v>8316</v>
      </c>
      <c r="S3628" s="15">
        <f t="shared" si="230"/>
        <v>41846.667326388888</v>
      </c>
      <c r="T3628" s="15">
        <f t="shared" si="231"/>
        <v>41867.667326388888</v>
      </c>
    </row>
    <row r="3629" spans="1:20" ht="60" hidden="1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9"/>
        <v>100</v>
      </c>
      <c r="P3629">
        <f t="shared" si="232"/>
        <v>68.97</v>
      </c>
      <c r="Q3629" s="11" t="s">
        <v>8315</v>
      </c>
      <c r="R3629" t="s">
        <v>8316</v>
      </c>
      <c r="S3629" s="15">
        <f t="shared" si="230"/>
        <v>42460.741747685184</v>
      </c>
      <c r="T3629" s="15">
        <f t="shared" si="231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32"/>
        <v>0</v>
      </c>
      <c r="Q3630" s="11" t="s">
        <v>8315</v>
      </c>
      <c r="R3630" t="s">
        <v>8357</v>
      </c>
      <c r="S3630" s="15">
        <f t="shared" si="230"/>
        <v>42291.833287037036</v>
      </c>
      <c r="T3630" s="15">
        <f t="shared" si="231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32"/>
        <v>1</v>
      </c>
      <c r="Q3631" s="11" t="s">
        <v>8315</v>
      </c>
      <c r="R3631" t="s">
        <v>8357</v>
      </c>
      <c r="S3631" s="15">
        <f t="shared" si="230"/>
        <v>42437.094490740739</v>
      </c>
      <c r="T3631" s="15">
        <f t="shared" si="231"/>
        <v>42495.708333333328</v>
      </c>
    </row>
    <row r="3632" spans="1:20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32"/>
        <v>1</v>
      </c>
      <c r="Q3632" s="11" t="s">
        <v>8315</v>
      </c>
      <c r="R3632" t="s">
        <v>8357</v>
      </c>
      <c r="S3632" s="15">
        <f t="shared" si="230"/>
        <v>41942.84710648148</v>
      </c>
      <c r="T3632" s="15">
        <f t="shared" si="231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32"/>
        <v>147.88</v>
      </c>
      <c r="Q3633" s="11" t="s">
        <v>8315</v>
      </c>
      <c r="R3633" t="s">
        <v>8357</v>
      </c>
      <c r="S3633" s="15">
        <f t="shared" si="230"/>
        <v>41880.753437499996</v>
      </c>
      <c r="T3633" s="15">
        <f t="shared" si="231"/>
        <v>41905.165972222225</v>
      </c>
    </row>
    <row r="3634" spans="1:20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32"/>
        <v>100</v>
      </c>
      <c r="Q3634" s="11" t="s">
        <v>8315</v>
      </c>
      <c r="R3634" t="s">
        <v>8357</v>
      </c>
      <c r="S3634" s="15">
        <f t="shared" si="230"/>
        <v>41946.936909722222</v>
      </c>
      <c r="T3634" s="15">
        <f t="shared" si="231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32"/>
        <v>56.84</v>
      </c>
      <c r="Q3635" s="11" t="s">
        <v>8315</v>
      </c>
      <c r="R3635" t="s">
        <v>8357</v>
      </c>
      <c r="S3635" s="15">
        <f t="shared" si="230"/>
        <v>42649.623460648145</v>
      </c>
      <c r="T3635" s="15">
        <f t="shared" si="231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32"/>
        <v>176.94</v>
      </c>
      <c r="Q3636" s="11" t="s">
        <v>8315</v>
      </c>
      <c r="R3636" t="s">
        <v>8357</v>
      </c>
      <c r="S3636" s="15">
        <f t="shared" si="230"/>
        <v>42701.166365740741</v>
      </c>
      <c r="T3636" s="15">
        <f t="shared" si="231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32"/>
        <v>127.6</v>
      </c>
      <c r="Q3637" s="11" t="s">
        <v>8315</v>
      </c>
      <c r="R3637" t="s">
        <v>8357</v>
      </c>
      <c r="S3637" s="15">
        <f t="shared" si="230"/>
        <v>42450.88282407407</v>
      </c>
      <c r="T3637" s="15">
        <f t="shared" si="231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32"/>
        <v>0</v>
      </c>
      <c r="Q3638" s="11" t="s">
        <v>8315</v>
      </c>
      <c r="R3638" t="s">
        <v>8357</v>
      </c>
      <c r="S3638" s="15">
        <f t="shared" si="230"/>
        <v>42226.694780092599</v>
      </c>
      <c r="T3638" s="15">
        <f t="shared" si="231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32"/>
        <v>66.14</v>
      </c>
      <c r="Q3639" s="11" t="s">
        <v>8315</v>
      </c>
      <c r="R3639" t="s">
        <v>8357</v>
      </c>
      <c r="S3639" s="15">
        <f t="shared" si="230"/>
        <v>41975.700636574074</v>
      </c>
      <c r="T3639" s="15">
        <f t="shared" si="231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32"/>
        <v>108</v>
      </c>
      <c r="Q3640" s="11" t="s">
        <v>8315</v>
      </c>
      <c r="R3640" t="s">
        <v>8357</v>
      </c>
      <c r="S3640" s="15">
        <f t="shared" si="230"/>
        <v>42053.672824074078</v>
      </c>
      <c r="T3640" s="15">
        <f t="shared" si="231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32"/>
        <v>1</v>
      </c>
      <c r="Q3641" s="11" t="s">
        <v>8315</v>
      </c>
      <c r="R3641" t="s">
        <v>8357</v>
      </c>
      <c r="S3641" s="15">
        <f t="shared" si="230"/>
        <v>42590.677152777775</v>
      </c>
      <c r="T3641" s="15">
        <f t="shared" si="231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32"/>
        <v>18.329999999999998</v>
      </c>
      <c r="Q3642" s="11" t="s">
        <v>8315</v>
      </c>
      <c r="R3642" t="s">
        <v>8357</v>
      </c>
      <c r="S3642" s="15">
        <f t="shared" si="230"/>
        <v>42104.781597222223</v>
      </c>
      <c r="T3642" s="15">
        <f t="shared" si="231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32"/>
        <v>0</v>
      </c>
      <c r="Q3643" s="11" t="s">
        <v>8315</v>
      </c>
      <c r="R3643" t="s">
        <v>8357</v>
      </c>
      <c r="S3643" s="15">
        <f t="shared" si="230"/>
        <v>41899.627071759263</v>
      </c>
      <c r="T3643" s="15">
        <f t="shared" si="231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32"/>
        <v>7.5</v>
      </c>
      <c r="Q3644" s="11" t="s">
        <v>8315</v>
      </c>
      <c r="R3644" t="s">
        <v>8357</v>
      </c>
      <c r="S3644" s="15">
        <f t="shared" si="230"/>
        <v>42297.816284722227</v>
      </c>
      <c r="T3644" s="15">
        <f t="shared" si="231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32"/>
        <v>0</v>
      </c>
      <c r="Q3645" s="11" t="s">
        <v>8315</v>
      </c>
      <c r="R3645" t="s">
        <v>8357</v>
      </c>
      <c r="S3645" s="15">
        <f t="shared" si="230"/>
        <v>42285.143969907411</v>
      </c>
      <c r="T3645" s="15">
        <f t="shared" si="231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32"/>
        <v>68.42</v>
      </c>
      <c r="Q3646" s="11" t="s">
        <v>8315</v>
      </c>
      <c r="R3646" t="s">
        <v>8357</v>
      </c>
      <c r="S3646" s="15">
        <f t="shared" si="230"/>
        <v>42409.241747685184</v>
      </c>
      <c r="T3646" s="15">
        <f t="shared" si="231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32"/>
        <v>1</v>
      </c>
      <c r="Q3647" s="11" t="s">
        <v>8315</v>
      </c>
      <c r="R3647" t="s">
        <v>8357</v>
      </c>
      <c r="S3647" s="15">
        <f t="shared" si="230"/>
        <v>42665.970347222217</v>
      </c>
      <c r="T3647" s="15">
        <f t="shared" si="231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32"/>
        <v>60.13</v>
      </c>
      <c r="Q3648" s="11" t="s">
        <v>8315</v>
      </c>
      <c r="R3648" t="s">
        <v>8357</v>
      </c>
      <c r="S3648" s="15">
        <f t="shared" si="230"/>
        <v>42140.421319444446</v>
      </c>
      <c r="T3648" s="15">
        <f t="shared" si="231"/>
        <v>42171.979166666672</v>
      </c>
    </row>
    <row r="3649" spans="1:20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32"/>
        <v>15</v>
      </c>
      <c r="Q3649" s="11" t="s">
        <v>8315</v>
      </c>
      <c r="R3649" t="s">
        <v>8357</v>
      </c>
      <c r="S3649" s="15">
        <f t="shared" si="230"/>
        <v>42598.749155092592</v>
      </c>
      <c r="T3649" s="15">
        <f t="shared" si="231"/>
        <v>42643.749155092592</v>
      </c>
    </row>
    <row r="3650" spans="1:20" ht="30" hidden="1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3">ROUND(E3650/D3650*100,0)</f>
        <v>100</v>
      </c>
      <c r="P3650">
        <f t="shared" si="232"/>
        <v>550.04</v>
      </c>
      <c r="Q3650" s="11" t="s">
        <v>8315</v>
      </c>
      <c r="R3650" t="s">
        <v>8316</v>
      </c>
      <c r="S3650" s="15">
        <f t="shared" si="230"/>
        <v>41887.292187500003</v>
      </c>
      <c r="T3650" s="15">
        <f t="shared" si="231"/>
        <v>41917.292187500003</v>
      </c>
    </row>
    <row r="3651" spans="1:20" ht="45" hidden="1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3"/>
        <v>104</v>
      </c>
      <c r="P3651">
        <f t="shared" si="232"/>
        <v>97.5</v>
      </c>
      <c r="Q3651" s="11" t="s">
        <v>8315</v>
      </c>
      <c r="R3651" t="s">
        <v>8316</v>
      </c>
      <c r="S3651" s="15">
        <f t="shared" ref="S3651:S3714" si="234">(((J3651/60)/60)/24)+DATE(1970,1,1)</f>
        <v>41780.712893518517</v>
      </c>
      <c r="T3651" s="15">
        <f t="shared" ref="T3651:T3714" si="235">(((I3651/60)/60)/24)+DATE(1970,1,1)</f>
        <v>41806.712893518517</v>
      </c>
    </row>
    <row r="3652" spans="1:20" ht="60" hidden="1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3"/>
        <v>100</v>
      </c>
      <c r="P3652">
        <f t="shared" si="232"/>
        <v>29.41</v>
      </c>
      <c r="Q3652" s="11" t="s">
        <v>8315</v>
      </c>
      <c r="R3652" t="s">
        <v>8316</v>
      </c>
      <c r="S3652" s="15">
        <f t="shared" si="234"/>
        <v>42381.478981481487</v>
      </c>
      <c r="T3652" s="15">
        <f t="shared" si="235"/>
        <v>42402.478981481487</v>
      </c>
    </row>
    <row r="3653" spans="1:20" ht="45" hidden="1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3"/>
        <v>104</v>
      </c>
      <c r="P3653">
        <f t="shared" si="232"/>
        <v>57.78</v>
      </c>
      <c r="Q3653" s="11" t="s">
        <v>8315</v>
      </c>
      <c r="R3653" t="s">
        <v>8316</v>
      </c>
      <c r="S3653" s="15">
        <f t="shared" si="234"/>
        <v>41828.646319444444</v>
      </c>
      <c r="T3653" s="15">
        <f t="shared" si="235"/>
        <v>41861.665972222225</v>
      </c>
    </row>
    <row r="3654" spans="1:20" ht="60" hidden="1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3"/>
        <v>251</v>
      </c>
      <c r="P3654">
        <f t="shared" si="232"/>
        <v>44.24</v>
      </c>
      <c r="Q3654" s="11" t="s">
        <v>8315</v>
      </c>
      <c r="R3654" t="s">
        <v>8316</v>
      </c>
      <c r="S3654" s="15">
        <f t="shared" si="234"/>
        <v>42596.644699074073</v>
      </c>
      <c r="T3654" s="15">
        <f t="shared" si="235"/>
        <v>42607.165972222225</v>
      </c>
    </row>
    <row r="3655" spans="1:20" ht="60" hidden="1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3"/>
        <v>101</v>
      </c>
      <c r="P3655">
        <f t="shared" si="232"/>
        <v>60.91</v>
      </c>
      <c r="Q3655" s="11" t="s">
        <v>8315</v>
      </c>
      <c r="R3655" t="s">
        <v>8316</v>
      </c>
      <c r="S3655" s="15">
        <f t="shared" si="234"/>
        <v>42191.363506944443</v>
      </c>
      <c r="T3655" s="15">
        <f t="shared" si="235"/>
        <v>42221.363506944443</v>
      </c>
    </row>
    <row r="3656" spans="1:20" ht="60" hidden="1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3"/>
        <v>174</v>
      </c>
      <c r="P3656">
        <f t="shared" si="232"/>
        <v>68.84</v>
      </c>
      <c r="Q3656" s="11" t="s">
        <v>8315</v>
      </c>
      <c r="R3656" t="s">
        <v>8316</v>
      </c>
      <c r="S3656" s="15">
        <f t="shared" si="234"/>
        <v>42440.416504629626</v>
      </c>
      <c r="T3656" s="15">
        <f t="shared" si="235"/>
        <v>42463.708333333328</v>
      </c>
    </row>
    <row r="3657" spans="1:20" ht="60" hidden="1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3"/>
        <v>116</v>
      </c>
      <c r="P3657">
        <f t="shared" si="232"/>
        <v>73.58</v>
      </c>
      <c r="Q3657" s="11" t="s">
        <v>8315</v>
      </c>
      <c r="R3657" t="s">
        <v>8316</v>
      </c>
      <c r="S3657" s="15">
        <f t="shared" si="234"/>
        <v>42173.803217592591</v>
      </c>
      <c r="T3657" s="15">
        <f t="shared" si="235"/>
        <v>42203.290972222225</v>
      </c>
    </row>
    <row r="3658" spans="1:20" ht="60" hidden="1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3"/>
        <v>106</v>
      </c>
      <c r="P3658">
        <f t="shared" si="232"/>
        <v>115.02</v>
      </c>
      <c r="Q3658" s="11" t="s">
        <v>8315</v>
      </c>
      <c r="R3658" t="s">
        <v>8316</v>
      </c>
      <c r="S3658" s="15">
        <f t="shared" si="234"/>
        <v>42737.910138888896</v>
      </c>
      <c r="T3658" s="15">
        <f t="shared" si="235"/>
        <v>42767.957638888889</v>
      </c>
    </row>
    <row r="3659" spans="1:20" ht="60" hidden="1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3"/>
        <v>111</v>
      </c>
      <c r="P3659">
        <f t="shared" si="232"/>
        <v>110.75</v>
      </c>
      <c r="Q3659" s="11" t="s">
        <v>8315</v>
      </c>
      <c r="R3659" t="s">
        <v>8316</v>
      </c>
      <c r="S3659" s="15">
        <f t="shared" si="234"/>
        <v>42499.629849537043</v>
      </c>
      <c r="T3659" s="15">
        <f t="shared" si="235"/>
        <v>42522.904166666667</v>
      </c>
    </row>
    <row r="3660" spans="1:20" ht="30" hidden="1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3"/>
        <v>101</v>
      </c>
      <c r="P3660">
        <f t="shared" si="232"/>
        <v>75.5</v>
      </c>
      <c r="Q3660" s="11" t="s">
        <v>8315</v>
      </c>
      <c r="R3660" t="s">
        <v>8316</v>
      </c>
      <c r="S3660" s="15">
        <f t="shared" si="234"/>
        <v>41775.858564814815</v>
      </c>
      <c r="T3660" s="15">
        <f t="shared" si="235"/>
        <v>41822.165972222225</v>
      </c>
    </row>
    <row r="3661" spans="1:20" ht="45" hidden="1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3"/>
        <v>102</v>
      </c>
      <c r="P3661">
        <f t="shared" si="232"/>
        <v>235.46</v>
      </c>
      <c r="Q3661" s="11" t="s">
        <v>8315</v>
      </c>
      <c r="R3661" t="s">
        <v>8316</v>
      </c>
      <c r="S3661" s="15">
        <f t="shared" si="234"/>
        <v>42055.277199074073</v>
      </c>
      <c r="T3661" s="15">
        <f t="shared" si="235"/>
        <v>42082.610416666663</v>
      </c>
    </row>
    <row r="3662" spans="1:20" ht="60" hidden="1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3"/>
        <v>100</v>
      </c>
      <c r="P3662">
        <f t="shared" si="232"/>
        <v>11.36</v>
      </c>
      <c r="Q3662" s="11" t="s">
        <v>8315</v>
      </c>
      <c r="R3662" t="s">
        <v>8316</v>
      </c>
      <c r="S3662" s="15">
        <f t="shared" si="234"/>
        <v>41971.881076388891</v>
      </c>
      <c r="T3662" s="15">
        <f t="shared" si="235"/>
        <v>41996.881076388891</v>
      </c>
    </row>
    <row r="3663" spans="1:20" ht="60" hidden="1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3"/>
        <v>111</v>
      </c>
      <c r="P3663">
        <f t="shared" si="232"/>
        <v>92.5</v>
      </c>
      <c r="Q3663" s="11" t="s">
        <v>8315</v>
      </c>
      <c r="R3663" t="s">
        <v>8316</v>
      </c>
      <c r="S3663" s="15">
        <f t="shared" si="234"/>
        <v>42447.896666666667</v>
      </c>
      <c r="T3663" s="15">
        <f t="shared" si="235"/>
        <v>42470.166666666672</v>
      </c>
    </row>
    <row r="3664" spans="1:20" ht="60" hidden="1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3"/>
        <v>101</v>
      </c>
      <c r="P3664">
        <f t="shared" si="232"/>
        <v>202.85</v>
      </c>
      <c r="Q3664" s="11" t="s">
        <v>8315</v>
      </c>
      <c r="R3664" t="s">
        <v>8316</v>
      </c>
      <c r="S3664" s="15">
        <f t="shared" si="234"/>
        <v>42064.220069444447</v>
      </c>
      <c r="T3664" s="15">
        <f t="shared" si="235"/>
        <v>42094.178402777776</v>
      </c>
    </row>
    <row r="3665" spans="1:20" ht="60" hidden="1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3"/>
        <v>104</v>
      </c>
      <c r="P3665">
        <f t="shared" si="232"/>
        <v>26</v>
      </c>
      <c r="Q3665" s="11" t="s">
        <v>8315</v>
      </c>
      <c r="R3665" t="s">
        <v>8316</v>
      </c>
      <c r="S3665" s="15">
        <f t="shared" si="234"/>
        <v>42665.451736111107</v>
      </c>
      <c r="T3665" s="15">
        <f t="shared" si="235"/>
        <v>42725.493402777778</v>
      </c>
    </row>
    <row r="3666" spans="1:20" ht="60" hidden="1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3"/>
        <v>109</v>
      </c>
      <c r="P3666">
        <f t="shared" si="232"/>
        <v>46.05</v>
      </c>
      <c r="Q3666" s="11" t="s">
        <v>8315</v>
      </c>
      <c r="R3666" t="s">
        <v>8316</v>
      </c>
      <c r="S3666" s="15">
        <f t="shared" si="234"/>
        <v>42523.248715277776</v>
      </c>
      <c r="T3666" s="15">
        <f t="shared" si="235"/>
        <v>42537.248715277776</v>
      </c>
    </row>
    <row r="3667" spans="1:20" ht="60" hidden="1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3"/>
        <v>115</v>
      </c>
      <c r="P3667">
        <f t="shared" si="232"/>
        <v>51</v>
      </c>
      <c r="Q3667" s="11" t="s">
        <v>8315</v>
      </c>
      <c r="R3667" t="s">
        <v>8316</v>
      </c>
      <c r="S3667" s="15">
        <f t="shared" si="234"/>
        <v>42294.808124999996</v>
      </c>
      <c r="T3667" s="15">
        <f t="shared" si="235"/>
        <v>42305.829166666663</v>
      </c>
    </row>
    <row r="3668" spans="1:20" ht="30" hidden="1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3"/>
        <v>100</v>
      </c>
      <c r="P3668">
        <f t="shared" si="232"/>
        <v>31.58</v>
      </c>
      <c r="Q3668" s="11" t="s">
        <v>8315</v>
      </c>
      <c r="R3668" t="s">
        <v>8316</v>
      </c>
      <c r="S3668" s="15">
        <f t="shared" si="234"/>
        <v>41822.90488425926</v>
      </c>
      <c r="T3668" s="15">
        <f t="shared" si="235"/>
        <v>41844.291666666664</v>
      </c>
    </row>
    <row r="3669" spans="1:20" ht="60" hidden="1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2"/>
        <v>53.36</v>
      </c>
      <c r="Q3669" s="11" t="s">
        <v>8315</v>
      </c>
      <c r="R3669" t="s">
        <v>8316</v>
      </c>
      <c r="S3669" s="15">
        <f t="shared" si="234"/>
        <v>42173.970127314817</v>
      </c>
      <c r="T3669" s="15">
        <f t="shared" si="235"/>
        <v>42203.970127314817</v>
      </c>
    </row>
    <row r="3670" spans="1:20" ht="60" hidden="1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2"/>
        <v>36.96</v>
      </c>
      <c r="Q3670" s="11" t="s">
        <v>8315</v>
      </c>
      <c r="R3670" t="s">
        <v>8316</v>
      </c>
      <c r="S3670" s="15">
        <f t="shared" si="234"/>
        <v>42185.556157407409</v>
      </c>
      <c r="T3670" s="15">
        <f t="shared" si="235"/>
        <v>42208.772916666669</v>
      </c>
    </row>
    <row r="3671" spans="1:20" ht="60" hidden="1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2"/>
        <v>81.290000000000006</v>
      </c>
      <c r="Q3671" s="11" t="s">
        <v>8315</v>
      </c>
      <c r="R3671" t="s">
        <v>8316</v>
      </c>
      <c r="S3671" s="15">
        <f t="shared" si="234"/>
        <v>42136.675196759257</v>
      </c>
      <c r="T3671" s="15">
        <f t="shared" si="235"/>
        <v>42166.675196759257</v>
      </c>
    </row>
    <row r="3672" spans="1:20" ht="60" hidden="1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2"/>
        <v>20.079999999999998</v>
      </c>
      <c r="Q3672" s="11" t="s">
        <v>8315</v>
      </c>
      <c r="R3672" t="s">
        <v>8316</v>
      </c>
      <c r="S3672" s="15">
        <f t="shared" si="234"/>
        <v>42142.514016203699</v>
      </c>
      <c r="T3672" s="15">
        <f t="shared" si="235"/>
        <v>42155.958333333328</v>
      </c>
    </row>
    <row r="3673" spans="1:20" ht="60" hidden="1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2"/>
        <v>88.25</v>
      </c>
      <c r="Q3673" s="11" t="s">
        <v>8315</v>
      </c>
      <c r="R3673" t="s">
        <v>8316</v>
      </c>
      <c r="S3673" s="15">
        <f t="shared" si="234"/>
        <v>41820.62809027778</v>
      </c>
      <c r="T3673" s="15">
        <f t="shared" si="235"/>
        <v>41841.165972222225</v>
      </c>
    </row>
    <row r="3674" spans="1:20" ht="60" hidden="1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2"/>
        <v>53.44</v>
      </c>
      <c r="Q3674" s="11" t="s">
        <v>8315</v>
      </c>
      <c r="R3674" t="s">
        <v>8316</v>
      </c>
      <c r="S3674" s="15">
        <f t="shared" si="234"/>
        <v>41878.946574074071</v>
      </c>
      <c r="T3674" s="15">
        <f t="shared" si="235"/>
        <v>41908.946574074071</v>
      </c>
    </row>
    <row r="3675" spans="1:20" ht="45" hidden="1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2"/>
        <v>39.869999999999997</v>
      </c>
      <c r="Q3675" s="11" t="s">
        <v>8315</v>
      </c>
      <c r="R3675" t="s">
        <v>8316</v>
      </c>
      <c r="S3675" s="15">
        <f t="shared" si="234"/>
        <v>41914.295104166667</v>
      </c>
      <c r="T3675" s="15">
        <f t="shared" si="235"/>
        <v>41948.536111111112</v>
      </c>
    </row>
    <row r="3676" spans="1:20" ht="60" hidden="1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2"/>
        <v>145.16</v>
      </c>
      <c r="Q3676" s="11" t="s">
        <v>8315</v>
      </c>
      <c r="R3676" t="s">
        <v>8316</v>
      </c>
      <c r="S3676" s="15">
        <f t="shared" si="234"/>
        <v>42556.873020833329</v>
      </c>
      <c r="T3676" s="15">
        <f t="shared" si="235"/>
        <v>42616.873020833329</v>
      </c>
    </row>
    <row r="3677" spans="1:20" ht="60" hidden="1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2"/>
        <v>23.33</v>
      </c>
      <c r="Q3677" s="11" t="s">
        <v>8315</v>
      </c>
      <c r="R3677" t="s">
        <v>8316</v>
      </c>
      <c r="S3677" s="15">
        <f t="shared" si="234"/>
        <v>42493.597013888888</v>
      </c>
      <c r="T3677" s="15">
        <f t="shared" si="235"/>
        <v>42505.958333333328</v>
      </c>
    </row>
    <row r="3678" spans="1:20" ht="60" hidden="1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2"/>
        <v>64.38</v>
      </c>
      <c r="Q3678" s="11" t="s">
        <v>8315</v>
      </c>
      <c r="R3678" t="s">
        <v>8316</v>
      </c>
      <c r="S3678" s="15">
        <f t="shared" si="234"/>
        <v>41876.815787037034</v>
      </c>
      <c r="T3678" s="15">
        <f t="shared" si="235"/>
        <v>41894.815787037034</v>
      </c>
    </row>
    <row r="3679" spans="1:20" ht="45" hidden="1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ref="P3679:P3742" si="236">IFERROR(ROUND(E3679/L3679,2), 0)</f>
        <v>62.05</v>
      </c>
      <c r="Q3679" s="11" t="s">
        <v>8315</v>
      </c>
      <c r="R3679" t="s">
        <v>8316</v>
      </c>
      <c r="S3679" s="15">
        <f t="shared" si="234"/>
        <v>41802.574282407404</v>
      </c>
      <c r="T3679" s="15">
        <f t="shared" si="235"/>
        <v>41823.165972222225</v>
      </c>
    </row>
    <row r="3680" spans="1:20" ht="45" hidden="1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6"/>
        <v>66.13</v>
      </c>
      <c r="Q3680" s="11" t="s">
        <v>8315</v>
      </c>
      <c r="R3680" t="s">
        <v>8316</v>
      </c>
      <c r="S3680" s="15">
        <f t="shared" si="234"/>
        <v>42120.531226851846</v>
      </c>
      <c r="T3680" s="15">
        <f t="shared" si="235"/>
        <v>42155.531226851846</v>
      </c>
    </row>
    <row r="3681" spans="1:20" ht="60" hidden="1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6"/>
        <v>73.400000000000006</v>
      </c>
      <c r="Q3681" s="11" t="s">
        <v>8315</v>
      </c>
      <c r="R3681" t="s">
        <v>8316</v>
      </c>
      <c r="S3681" s="15">
        <f t="shared" si="234"/>
        <v>41786.761354166665</v>
      </c>
      <c r="T3681" s="15">
        <f t="shared" si="235"/>
        <v>41821.207638888889</v>
      </c>
    </row>
    <row r="3682" spans="1:20" ht="45" hidden="1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3"/>
        <v>113</v>
      </c>
      <c r="P3682">
        <f t="shared" si="236"/>
        <v>99.5</v>
      </c>
      <c r="Q3682" s="11" t="s">
        <v>8315</v>
      </c>
      <c r="R3682" t="s">
        <v>8316</v>
      </c>
      <c r="S3682" s="15">
        <f t="shared" si="234"/>
        <v>42627.454097222217</v>
      </c>
      <c r="T3682" s="15">
        <f t="shared" si="235"/>
        <v>42648.454097222217</v>
      </c>
    </row>
    <row r="3683" spans="1:20" ht="60" hidden="1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3"/>
        <v>112</v>
      </c>
      <c r="P3683">
        <f t="shared" si="236"/>
        <v>62.17</v>
      </c>
      <c r="Q3683" s="11" t="s">
        <v>8315</v>
      </c>
      <c r="R3683" t="s">
        <v>8316</v>
      </c>
      <c r="S3683" s="15">
        <f t="shared" si="234"/>
        <v>42374.651504629626</v>
      </c>
      <c r="T3683" s="15">
        <f t="shared" si="235"/>
        <v>42384.651504629626</v>
      </c>
    </row>
    <row r="3684" spans="1:20" ht="45" hidden="1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3"/>
        <v>139</v>
      </c>
      <c r="P3684">
        <f t="shared" si="236"/>
        <v>62.33</v>
      </c>
      <c r="Q3684" s="11" t="s">
        <v>8315</v>
      </c>
      <c r="R3684" t="s">
        <v>8316</v>
      </c>
      <c r="S3684" s="15">
        <f t="shared" si="234"/>
        <v>41772.685393518521</v>
      </c>
      <c r="T3684" s="15">
        <f t="shared" si="235"/>
        <v>41806.290972222225</v>
      </c>
    </row>
    <row r="3685" spans="1:20" ht="45" hidden="1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3"/>
        <v>111</v>
      </c>
      <c r="P3685">
        <f t="shared" si="236"/>
        <v>58.79</v>
      </c>
      <c r="Q3685" s="11" t="s">
        <v>8315</v>
      </c>
      <c r="R3685" t="s">
        <v>8316</v>
      </c>
      <c r="S3685" s="15">
        <f t="shared" si="234"/>
        <v>42633.116851851853</v>
      </c>
      <c r="T3685" s="15">
        <f t="shared" si="235"/>
        <v>42663.116851851853</v>
      </c>
    </row>
    <row r="3686" spans="1:20" ht="60" hidden="1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3"/>
        <v>139</v>
      </c>
      <c r="P3686">
        <f t="shared" si="236"/>
        <v>45.35</v>
      </c>
      <c r="Q3686" s="11" t="s">
        <v>8315</v>
      </c>
      <c r="R3686" t="s">
        <v>8316</v>
      </c>
      <c r="S3686" s="15">
        <f t="shared" si="234"/>
        <v>42219.180393518516</v>
      </c>
      <c r="T3686" s="15">
        <f t="shared" si="235"/>
        <v>42249.180393518516</v>
      </c>
    </row>
    <row r="3687" spans="1:20" ht="45" hidden="1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3"/>
        <v>106</v>
      </c>
      <c r="P3687">
        <f t="shared" si="236"/>
        <v>41.94</v>
      </c>
      <c r="Q3687" s="11" t="s">
        <v>8315</v>
      </c>
      <c r="R3687" t="s">
        <v>8316</v>
      </c>
      <c r="S3687" s="15">
        <f t="shared" si="234"/>
        <v>41753.593275462961</v>
      </c>
      <c r="T3687" s="15">
        <f t="shared" si="235"/>
        <v>41778.875</v>
      </c>
    </row>
    <row r="3688" spans="1:20" ht="45" hidden="1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3"/>
        <v>101</v>
      </c>
      <c r="P3688">
        <f t="shared" si="236"/>
        <v>59.17</v>
      </c>
      <c r="Q3688" s="11" t="s">
        <v>8315</v>
      </c>
      <c r="R3688" t="s">
        <v>8316</v>
      </c>
      <c r="S3688" s="15">
        <f t="shared" si="234"/>
        <v>42230.662731481483</v>
      </c>
      <c r="T3688" s="15">
        <f t="shared" si="235"/>
        <v>42245.165972222225</v>
      </c>
    </row>
    <row r="3689" spans="1:20" ht="60" hidden="1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3"/>
        <v>100</v>
      </c>
      <c r="P3689">
        <f t="shared" si="236"/>
        <v>200.49</v>
      </c>
      <c r="Q3689" s="11" t="s">
        <v>8315</v>
      </c>
      <c r="R3689" t="s">
        <v>8316</v>
      </c>
      <c r="S3689" s="15">
        <f t="shared" si="234"/>
        <v>41787.218229166669</v>
      </c>
      <c r="T3689" s="15">
        <f t="shared" si="235"/>
        <v>41817.218229166669</v>
      </c>
    </row>
    <row r="3690" spans="1:20" ht="60" hidden="1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3"/>
        <v>109</v>
      </c>
      <c r="P3690">
        <f t="shared" si="236"/>
        <v>83.97</v>
      </c>
      <c r="Q3690" s="11" t="s">
        <v>8315</v>
      </c>
      <c r="R3690" t="s">
        <v>8316</v>
      </c>
      <c r="S3690" s="15">
        <f t="shared" si="234"/>
        <v>41829.787083333329</v>
      </c>
      <c r="T3690" s="15">
        <f t="shared" si="235"/>
        <v>41859.787083333329</v>
      </c>
    </row>
    <row r="3691" spans="1:20" ht="60" hidden="1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3"/>
        <v>118</v>
      </c>
      <c r="P3691">
        <f t="shared" si="236"/>
        <v>57.26</v>
      </c>
      <c r="Q3691" s="11" t="s">
        <v>8315</v>
      </c>
      <c r="R3691" t="s">
        <v>8316</v>
      </c>
      <c r="S3691" s="15">
        <f t="shared" si="234"/>
        <v>42147.826840277776</v>
      </c>
      <c r="T3691" s="15">
        <f t="shared" si="235"/>
        <v>42176.934027777781</v>
      </c>
    </row>
    <row r="3692" spans="1:20" ht="60" hidden="1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3"/>
        <v>120</v>
      </c>
      <c r="P3692">
        <f t="shared" si="236"/>
        <v>58.06</v>
      </c>
      <c r="Q3692" s="11" t="s">
        <v>8315</v>
      </c>
      <c r="R3692" t="s">
        <v>8316</v>
      </c>
      <c r="S3692" s="15">
        <f t="shared" si="234"/>
        <v>41940.598182870373</v>
      </c>
      <c r="T3692" s="15">
        <f t="shared" si="235"/>
        <v>41970.639849537038</v>
      </c>
    </row>
    <row r="3693" spans="1:20" ht="30" hidden="1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3"/>
        <v>128</v>
      </c>
      <c r="P3693">
        <f t="shared" si="236"/>
        <v>186.8</v>
      </c>
      <c r="Q3693" s="11" t="s">
        <v>8315</v>
      </c>
      <c r="R3693" t="s">
        <v>8316</v>
      </c>
      <c r="S3693" s="15">
        <f t="shared" si="234"/>
        <v>42020.700567129628</v>
      </c>
      <c r="T3693" s="15">
        <f t="shared" si="235"/>
        <v>42065.207638888889</v>
      </c>
    </row>
    <row r="3694" spans="1:20" ht="30" hidden="1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3"/>
        <v>126</v>
      </c>
      <c r="P3694">
        <f t="shared" si="236"/>
        <v>74.12</v>
      </c>
      <c r="Q3694" s="11" t="s">
        <v>8315</v>
      </c>
      <c r="R3694" t="s">
        <v>8316</v>
      </c>
      <c r="S3694" s="15">
        <f t="shared" si="234"/>
        <v>41891.96503472222</v>
      </c>
      <c r="T3694" s="15">
        <f t="shared" si="235"/>
        <v>41901</v>
      </c>
    </row>
    <row r="3695" spans="1:20" ht="60" hidden="1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3"/>
        <v>129</v>
      </c>
      <c r="P3695">
        <f t="shared" si="236"/>
        <v>30.71</v>
      </c>
      <c r="Q3695" s="11" t="s">
        <v>8315</v>
      </c>
      <c r="R3695" t="s">
        <v>8316</v>
      </c>
      <c r="S3695" s="15">
        <f t="shared" si="234"/>
        <v>42309.191307870366</v>
      </c>
      <c r="T3695" s="15">
        <f t="shared" si="235"/>
        <v>42338.9375</v>
      </c>
    </row>
    <row r="3696" spans="1:20" ht="60" hidden="1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3"/>
        <v>107</v>
      </c>
      <c r="P3696">
        <f t="shared" si="236"/>
        <v>62.67</v>
      </c>
      <c r="Q3696" s="11" t="s">
        <v>8315</v>
      </c>
      <c r="R3696" t="s">
        <v>8316</v>
      </c>
      <c r="S3696" s="15">
        <f t="shared" si="234"/>
        <v>42490.133877314816</v>
      </c>
      <c r="T3696" s="15">
        <f t="shared" si="235"/>
        <v>42527.083333333328</v>
      </c>
    </row>
    <row r="3697" spans="1:20" ht="60" hidden="1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3"/>
        <v>100</v>
      </c>
      <c r="P3697">
        <f t="shared" si="236"/>
        <v>121.36</v>
      </c>
      <c r="Q3697" s="11" t="s">
        <v>8315</v>
      </c>
      <c r="R3697" t="s">
        <v>8316</v>
      </c>
      <c r="S3697" s="15">
        <f t="shared" si="234"/>
        <v>41995.870486111111</v>
      </c>
      <c r="T3697" s="15">
        <f t="shared" si="235"/>
        <v>42015.870486111111</v>
      </c>
    </row>
    <row r="3698" spans="1:20" ht="45" hidden="1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3"/>
        <v>155</v>
      </c>
      <c r="P3698">
        <f t="shared" si="236"/>
        <v>39.74</v>
      </c>
      <c r="Q3698" s="11" t="s">
        <v>8315</v>
      </c>
      <c r="R3698" t="s">
        <v>8316</v>
      </c>
      <c r="S3698" s="15">
        <f t="shared" si="234"/>
        <v>41988.617083333331</v>
      </c>
      <c r="T3698" s="15">
        <f t="shared" si="235"/>
        <v>42048.617083333331</v>
      </c>
    </row>
    <row r="3699" spans="1:20" ht="60" hidden="1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3"/>
        <v>108</v>
      </c>
      <c r="P3699">
        <f t="shared" si="236"/>
        <v>72</v>
      </c>
      <c r="Q3699" s="11" t="s">
        <v>8315</v>
      </c>
      <c r="R3699" t="s">
        <v>8316</v>
      </c>
      <c r="S3699" s="15">
        <f t="shared" si="234"/>
        <v>42479.465833333335</v>
      </c>
      <c r="T3699" s="15">
        <f t="shared" si="235"/>
        <v>42500.465833333335</v>
      </c>
    </row>
    <row r="3700" spans="1:20" ht="45" hidden="1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3"/>
        <v>111</v>
      </c>
      <c r="P3700">
        <f t="shared" si="236"/>
        <v>40.630000000000003</v>
      </c>
      <c r="Q3700" s="11" t="s">
        <v>8315</v>
      </c>
      <c r="R3700" t="s">
        <v>8316</v>
      </c>
      <c r="S3700" s="15">
        <f t="shared" si="234"/>
        <v>42401.806562500002</v>
      </c>
      <c r="T3700" s="15">
        <f t="shared" si="235"/>
        <v>42431.806562500002</v>
      </c>
    </row>
    <row r="3701" spans="1:20" ht="60" hidden="1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3"/>
        <v>101</v>
      </c>
      <c r="P3701">
        <f t="shared" si="236"/>
        <v>63</v>
      </c>
      <c r="Q3701" s="11" t="s">
        <v>8315</v>
      </c>
      <c r="R3701" t="s">
        <v>8316</v>
      </c>
      <c r="S3701" s="15">
        <f t="shared" si="234"/>
        <v>41897.602037037039</v>
      </c>
      <c r="T3701" s="15">
        <f t="shared" si="235"/>
        <v>41927.602037037039</v>
      </c>
    </row>
    <row r="3702" spans="1:20" ht="30" hidden="1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3"/>
        <v>121</v>
      </c>
      <c r="P3702">
        <f t="shared" si="236"/>
        <v>33.67</v>
      </c>
      <c r="Q3702" s="11" t="s">
        <v>8315</v>
      </c>
      <c r="R3702" t="s">
        <v>8316</v>
      </c>
      <c r="S3702" s="15">
        <f t="shared" si="234"/>
        <v>41882.585648148146</v>
      </c>
      <c r="T3702" s="15">
        <f t="shared" si="235"/>
        <v>41912.666666666664</v>
      </c>
    </row>
    <row r="3703" spans="1:20" ht="60" hidden="1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3"/>
        <v>100</v>
      </c>
      <c r="P3703">
        <f t="shared" si="236"/>
        <v>38.590000000000003</v>
      </c>
      <c r="Q3703" s="11" t="s">
        <v>8315</v>
      </c>
      <c r="R3703" t="s">
        <v>8316</v>
      </c>
      <c r="S3703" s="15">
        <f t="shared" si="234"/>
        <v>42129.541585648149</v>
      </c>
      <c r="T3703" s="15">
        <f t="shared" si="235"/>
        <v>42159.541585648149</v>
      </c>
    </row>
    <row r="3704" spans="1:20" ht="60" hidden="1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3"/>
        <v>109</v>
      </c>
      <c r="P3704">
        <f t="shared" si="236"/>
        <v>155.94999999999999</v>
      </c>
      <c r="Q3704" s="11" t="s">
        <v>8315</v>
      </c>
      <c r="R3704" t="s">
        <v>8316</v>
      </c>
      <c r="S3704" s="15">
        <f t="shared" si="234"/>
        <v>42524.53800925926</v>
      </c>
      <c r="T3704" s="15">
        <f t="shared" si="235"/>
        <v>42561.957638888889</v>
      </c>
    </row>
    <row r="3705" spans="1:20" ht="60" hidden="1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3"/>
        <v>123</v>
      </c>
      <c r="P3705">
        <f t="shared" si="236"/>
        <v>43.2</v>
      </c>
      <c r="Q3705" s="11" t="s">
        <v>8315</v>
      </c>
      <c r="R3705" t="s">
        <v>8316</v>
      </c>
      <c r="S3705" s="15">
        <f t="shared" si="234"/>
        <v>42556.504490740743</v>
      </c>
      <c r="T3705" s="15">
        <f t="shared" si="235"/>
        <v>42595.290972222225</v>
      </c>
    </row>
    <row r="3706" spans="1:20" ht="60" hidden="1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3"/>
        <v>136</v>
      </c>
      <c r="P3706">
        <f t="shared" si="236"/>
        <v>15.15</v>
      </c>
      <c r="Q3706" s="11" t="s">
        <v>8315</v>
      </c>
      <c r="R3706" t="s">
        <v>8316</v>
      </c>
      <c r="S3706" s="15">
        <f t="shared" si="234"/>
        <v>42461.689745370371</v>
      </c>
      <c r="T3706" s="15">
        <f t="shared" si="235"/>
        <v>42521.689745370371</v>
      </c>
    </row>
    <row r="3707" spans="1:20" ht="60" hidden="1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3"/>
        <v>103</v>
      </c>
      <c r="P3707">
        <f t="shared" si="236"/>
        <v>83.57</v>
      </c>
      <c r="Q3707" s="11" t="s">
        <v>8315</v>
      </c>
      <c r="R3707" t="s">
        <v>8316</v>
      </c>
      <c r="S3707" s="15">
        <f t="shared" si="234"/>
        <v>41792.542986111112</v>
      </c>
      <c r="T3707" s="15">
        <f t="shared" si="235"/>
        <v>41813.75</v>
      </c>
    </row>
    <row r="3708" spans="1:20" ht="45" hidden="1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3"/>
        <v>121</v>
      </c>
      <c r="P3708">
        <f t="shared" si="236"/>
        <v>140</v>
      </c>
      <c r="Q3708" s="11" t="s">
        <v>8315</v>
      </c>
      <c r="R3708" t="s">
        <v>8316</v>
      </c>
      <c r="S3708" s="15">
        <f t="shared" si="234"/>
        <v>41879.913761574076</v>
      </c>
      <c r="T3708" s="15">
        <f t="shared" si="235"/>
        <v>41894.913761574076</v>
      </c>
    </row>
    <row r="3709" spans="1:20" ht="45" hidden="1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3"/>
        <v>186</v>
      </c>
      <c r="P3709">
        <f t="shared" si="236"/>
        <v>80.87</v>
      </c>
      <c r="Q3709" s="11" t="s">
        <v>8315</v>
      </c>
      <c r="R3709" t="s">
        <v>8316</v>
      </c>
      <c r="S3709" s="15">
        <f t="shared" si="234"/>
        <v>42552.048356481479</v>
      </c>
      <c r="T3709" s="15">
        <f t="shared" si="235"/>
        <v>42573.226388888885</v>
      </c>
    </row>
    <row r="3710" spans="1:20" ht="60" hidden="1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3"/>
        <v>300</v>
      </c>
      <c r="P3710">
        <f t="shared" si="236"/>
        <v>53.85</v>
      </c>
      <c r="Q3710" s="11" t="s">
        <v>8315</v>
      </c>
      <c r="R3710" t="s">
        <v>8316</v>
      </c>
      <c r="S3710" s="15">
        <f t="shared" si="234"/>
        <v>41810.142199074071</v>
      </c>
      <c r="T3710" s="15">
        <f t="shared" si="235"/>
        <v>41824.142199074071</v>
      </c>
    </row>
    <row r="3711" spans="1:20" ht="45" hidden="1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3"/>
        <v>108</v>
      </c>
      <c r="P3711">
        <f t="shared" si="236"/>
        <v>30.93</v>
      </c>
      <c r="Q3711" s="11" t="s">
        <v>8315</v>
      </c>
      <c r="R3711" t="s">
        <v>8316</v>
      </c>
      <c r="S3711" s="15">
        <f t="shared" si="234"/>
        <v>41785.707708333335</v>
      </c>
      <c r="T3711" s="15">
        <f t="shared" si="235"/>
        <v>41815.707708333335</v>
      </c>
    </row>
    <row r="3712" spans="1:20" ht="30" hidden="1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3"/>
        <v>141</v>
      </c>
      <c r="P3712">
        <f t="shared" si="236"/>
        <v>67.959999999999994</v>
      </c>
      <c r="Q3712" s="11" t="s">
        <v>8315</v>
      </c>
      <c r="R3712" t="s">
        <v>8316</v>
      </c>
      <c r="S3712" s="15">
        <f t="shared" si="234"/>
        <v>42072.576249999998</v>
      </c>
      <c r="T3712" s="15">
        <f t="shared" si="235"/>
        <v>42097.576249999998</v>
      </c>
    </row>
    <row r="3713" spans="1:20" ht="30" hidden="1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3"/>
        <v>114</v>
      </c>
      <c r="P3713">
        <f t="shared" si="236"/>
        <v>27.14</v>
      </c>
      <c r="Q3713" s="11" t="s">
        <v>8315</v>
      </c>
      <c r="R3713" t="s">
        <v>8316</v>
      </c>
      <c r="S3713" s="15">
        <f t="shared" si="234"/>
        <v>41779.724224537036</v>
      </c>
      <c r="T3713" s="15">
        <f t="shared" si="235"/>
        <v>41805.666666666664</v>
      </c>
    </row>
    <row r="3714" spans="1:20" ht="60" hidden="1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7">ROUND(E3714/D3714*100,0)</f>
        <v>154</v>
      </c>
      <c r="P3714">
        <f t="shared" si="236"/>
        <v>110.87</v>
      </c>
      <c r="Q3714" s="11" t="s">
        <v>8315</v>
      </c>
      <c r="R3714" t="s">
        <v>8316</v>
      </c>
      <c r="S3714" s="15">
        <f t="shared" si="234"/>
        <v>42134.172071759262</v>
      </c>
      <c r="T3714" s="15">
        <f t="shared" si="235"/>
        <v>42155.290972222225</v>
      </c>
    </row>
    <row r="3715" spans="1:20" ht="45" hidden="1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7"/>
        <v>102</v>
      </c>
      <c r="P3715">
        <f t="shared" si="236"/>
        <v>106.84</v>
      </c>
      <c r="Q3715" s="11" t="s">
        <v>8315</v>
      </c>
      <c r="R3715" t="s">
        <v>8316</v>
      </c>
      <c r="S3715" s="15">
        <f t="shared" ref="S3715:S3778" si="238">(((J3715/60)/60)/24)+DATE(1970,1,1)</f>
        <v>42505.738032407404</v>
      </c>
      <c r="T3715" s="15">
        <f t="shared" ref="T3715:T3778" si="239">(((I3715/60)/60)/24)+DATE(1970,1,1)</f>
        <v>42525.738032407404</v>
      </c>
    </row>
    <row r="3716" spans="1:20" ht="60" hidden="1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7"/>
        <v>102</v>
      </c>
      <c r="P3716">
        <f t="shared" si="236"/>
        <v>105.52</v>
      </c>
      <c r="Q3716" s="11" t="s">
        <v>8315</v>
      </c>
      <c r="R3716" t="s">
        <v>8316</v>
      </c>
      <c r="S3716" s="15">
        <f t="shared" si="238"/>
        <v>42118.556331018524</v>
      </c>
      <c r="T3716" s="15">
        <f t="shared" si="239"/>
        <v>42150.165972222225</v>
      </c>
    </row>
    <row r="3717" spans="1:20" ht="60" hidden="1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7"/>
        <v>103</v>
      </c>
      <c r="P3717">
        <f t="shared" si="236"/>
        <v>132.96</v>
      </c>
      <c r="Q3717" s="11" t="s">
        <v>8315</v>
      </c>
      <c r="R3717" t="s">
        <v>8316</v>
      </c>
      <c r="S3717" s="15">
        <f t="shared" si="238"/>
        <v>42036.995590277773</v>
      </c>
      <c r="T3717" s="15">
        <f t="shared" si="239"/>
        <v>42094.536111111112</v>
      </c>
    </row>
    <row r="3718" spans="1:20" ht="45" hidden="1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7"/>
        <v>156</v>
      </c>
      <c r="P3718">
        <f t="shared" si="236"/>
        <v>51.92</v>
      </c>
      <c r="Q3718" s="11" t="s">
        <v>8315</v>
      </c>
      <c r="R3718" t="s">
        <v>8316</v>
      </c>
      <c r="S3718" s="15">
        <f t="shared" si="238"/>
        <v>42360.887835648144</v>
      </c>
      <c r="T3718" s="15">
        <f t="shared" si="239"/>
        <v>42390.887835648144</v>
      </c>
    </row>
    <row r="3719" spans="1:20" ht="45" hidden="1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7"/>
        <v>101</v>
      </c>
      <c r="P3719">
        <f t="shared" si="236"/>
        <v>310</v>
      </c>
      <c r="Q3719" s="11" t="s">
        <v>8315</v>
      </c>
      <c r="R3719" t="s">
        <v>8316</v>
      </c>
      <c r="S3719" s="15">
        <f t="shared" si="238"/>
        <v>42102.866307870368</v>
      </c>
      <c r="T3719" s="15">
        <f t="shared" si="239"/>
        <v>42133.866307870368</v>
      </c>
    </row>
    <row r="3720" spans="1:20" ht="45" hidden="1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7"/>
        <v>239</v>
      </c>
      <c r="P3720">
        <f t="shared" si="236"/>
        <v>26.02</v>
      </c>
      <c r="Q3720" s="11" t="s">
        <v>8315</v>
      </c>
      <c r="R3720" t="s">
        <v>8316</v>
      </c>
      <c r="S3720" s="15">
        <f t="shared" si="238"/>
        <v>42032.716145833328</v>
      </c>
      <c r="T3720" s="15">
        <f t="shared" si="239"/>
        <v>42062.716145833328</v>
      </c>
    </row>
    <row r="3721" spans="1:20" ht="30" hidden="1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7"/>
        <v>210</v>
      </c>
      <c r="P3721">
        <f t="shared" si="236"/>
        <v>105</v>
      </c>
      <c r="Q3721" s="11" t="s">
        <v>8315</v>
      </c>
      <c r="R3721" t="s">
        <v>8316</v>
      </c>
      <c r="S3721" s="15">
        <f t="shared" si="238"/>
        <v>42147.729930555557</v>
      </c>
      <c r="T3721" s="15">
        <f t="shared" si="239"/>
        <v>42177.729930555557</v>
      </c>
    </row>
    <row r="3722" spans="1:20" ht="30" hidden="1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7"/>
        <v>105</v>
      </c>
      <c r="P3722">
        <f t="shared" si="236"/>
        <v>86.23</v>
      </c>
      <c r="Q3722" s="11" t="s">
        <v>8315</v>
      </c>
      <c r="R3722" t="s">
        <v>8316</v>
      </c>
      <c r="S3722" s="15">
        <f t="shared" si="238"/>
        <v>42165.993125000001</v>
      </c>
      <c r="T3722" s="15">
        <f t="shared" si="239"/>
        <v>42187.993125000001</v>
      </c>
    </row>
    <row r="3723" spans="1:20" ht="60" hidden="1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7"/>
        <v>101</v>
      </c>
      <c r="P3723">
        <f t="shared" si="236"/>
        <v>114.55</v>
      </c>
      <c r="Q3723" s="11" t="s">
        <v>8315</v>
      </c>
      <c r="R3723" t="s">
        <v>8316</v>
      </c>
      <c r="S3723" s="15">
        <f t="shared" si="238"/>
        <v>41927.936157407406</v>
      </c>
      <c r="T3723" s="15">
        <f t="shared" si="239"/>
        <v>41948.977824074071</v>
      </c>
    </row>
    <row r="3724" spans="1:20" ht="60" hidden="1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7"/>
        <v>111</v>
      </c>
      <c r="P3724">
        <f t="shared" si="236"/>
        <v>47.66</v>
      </c>
      <c r="Q3724" s="11" t="s">
        <v>8315</v>
      </c>
      <c r="R3724" t="s">
        <v>8316</v>
      </c>
      <c r="S3724" s="15">
        <f t="shared" si="238"/>
        <v>42381.671840277777</v>
      </c>
      <c r="T3724" s="15">
        <f t="shared" si="239"/>
        <v>42411.957638888889</v>
      </c>
    </row>
    <row r="3725" spans="1:20" ht="30" hidden="1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7"/>
        <v>102</v>
      </c>
      <c r="P3725">
        <f t="shared" si="236"/>
        <v>72.89</v>
      </c>
      <c r="Q3725" s="11" t="s">
        <v>8315</v>
      </c>
      <c r="R3725" t="s">
        <v>8316</v>
      </c>
      <c r="S3725" s="15">
        <f t="shared" si="238"/>
        <v>41943.753032407411</v>
      </c>
      <c r="T3725" s="15">
        <f t="shared" si="239"/>
        <v>41973.794699074075</v>
      </c>
    </row>
    <row r="3726" spans="1:20" ht="60" hidden="1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7"/>
        <v>103</v>
      </c>
      <c r="P3726">
        <f t="shared" si="236"/>
        <v>49.55</v>
      </c>
      <c r="Q3726" s="11" t="s">
        <v>8315</v>
      </c>
      <c r="R3726" t="s">
        <v>8316</v>
      </c>
      <c r="S3726" s="15">
        <f t="shared" si="238"/>
        <v>42465.491435185191</v>
      </c>
      <c r="T3726" s="15">
        <f t="shared" si="239"/>
        <v>42494.958333333328</v>
      </c>
    </row>
    <row r="3727" spans="1:20" ht="60" hidden="1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7"/>
        <v>127</v>
      </c>
      <c r="P3727">
        <f t="shared" si="236"/>
        <v>25.4</v>
      </c>
      <c r="Q3727" s="11" t="s">
        <v>8315</v>
      </c>
      <c r="R3727" t="s">
        <v>8316</v>
      </c>
      <c r="S3727" s="15">
        <f t="shared" si="238"/>
        <v>42401.945219907408</v>
      </c>
      <c r="T3727" s="15">
        <f t="shared" si="239"/>
        <v>42418.895833333328</v>
      </c>
    </row>
    <row r="3728" spans="1:20" ht="45" hidden="1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7"/>
        <v>339</v>
      </c>
      <c r="P3728">
        <f t="shared" si="236"/>
        <v>62.59</v>
      </c>
      <c r="Q3728" s="11" t="s">
        <v>8315</v>
      </c>
      <c r="R3728" t="s">
        <v>8316</v>
      </c>
      <c r="S3728" s="15">
        <f t="shared" si="238"/>
        <v>42462.140868055561</v>
      </c>
      <c r="T3728" s="15">
        <f t="shared" si="239"/>
        <v>42489.875</v>
      </c>
    </row>
    <row r="3729" spans="1:20" ht="45" hidden="1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7"/>
        <v>101</v>
      </c>
      <c r="P3729">
        <f t="shared" si="236"/>
        <v>61.06</v>
      </c>
      <c r="Q3729" s="11" t="s">
        <v>8315</v>
      </c>
      <c r="R3729" t="s">
        <v>8316</v>
      </c>
      <c r="S3729" s="15">
        <f t="shared" si="238"/>
        <v>42632.348310185189</v>
      </c>
      <c r="T3729" s="15">
        <f t="shared" si="239"/>
        <v>42663.204861111109</v>
      </c>
    </row>
    <row r="3730" spans="1:20" ht="45" hidden="1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7"/>
        <v>9</v>
      </c>
      <c r="P3730">
        <f t="shared" si="236"/>
        <v>60.06</v>
      </c>
      <c r="Q3730" s="11" t="s">
        <v>8315</v>
      </c>
      <c r="R3730" t="s">
        <v>8316</v>
      </c>
      <c r="S3730" s="15">
        <f t="shared" si="238"/>
        <v>42205.171018518522</v>
      </c>
      <c r="T3730" s="15">
        <f t="shared" si="239"/>
        <v>42235.171018518522</v>
      </c>
    </row>
    <row r="3731" spans="1:20" ht="60" hidden="1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7"/>
        <v>7</v>
      </c>
      <c r="P3731">
        <f t="shared" si="236"/>
        <v>72.400000000000006</v>
      </c>
      <c r="Q3731" s="11" t="s">
        <v>8315</v>
      </c>
      <c r="R3731" t="s">
        <v>8316</v>
      </c>
      <c r="S3731" s="15">
        <f t="shared" si="238"/>
        <v>42041.205000000002</v>
      </c>
      <c r="T3731" s="15">
        <f t="shared" si="239"/>
        <v>42086.16333333333</v>
      </c>
    </row>
    <row r="3732" spans="1:20" ht="45" hidden="1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7"/>
        <v>10</v>
      </c>
      <c r="P3732">
        <f t="shared" si="236"/>
        <v>100</v>
      </c>
      <c r="Q3732" s="11" t="s">
        <v>8315</v>
      </c>
      <c r="R3732" t="s">
        <v>8316</v>
      </c>
      <c r="S3732" s="15">
        <f t="shared" si="238"/>
        <v>42203.677766203706</v>
      </c>
      <c r="T3732" s="15">
        <f t="shared" si="239"/>
        <v>42233.677766203706</v>
      </c>
    </row>
    <row r="3733" spans="1:20" ht="60" hidden="1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6"/>
        <v>51.67</v>
      </c>
      <c r="Q3733" s="11" t="s">
        <v>8315</v>
      </c>
      <c r="R3733" t="s">
        <v>8316</v>
      </c>
      <c r="S3733" s="15">
        <f t="shared" si="238"/>
        <v>41983.752847222218</v>
      </c>
      <c r="T3733" s="15">
        <f t="shared" si="239"/>
        <v>42014.140972222223</v>
      </c>
    </row>
    <row r="3734" spans="1:20" ht="45" hidden="1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6"/>
        <v>32.75</v>
      </c>
      <c r="Q3734" s="11" t="s">
        <v>8315</v>
      </c>
      <c r="R3734" t="s">
        <v>8316</v>
      </c>
      <c r="S3734" s="15">
        <f t="shared" si="238"/>
        <v>41968.677465277782</v>
      </c>
      <c r="T3734" s="15">
        <f t="shared" si="239"/>
        <v>42028.5</v>
      </c>
    </row>
    <row r="3735" spans="1:20" ht="45" hidden="1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6"/>
        <v>0</v>
      </c>
      <c r="Q3735" s="11" t="s">
        <v>8315</v>
      </c>
      <c r="R3735" t="s">
        <v>8316</v>
      </c>
      <c r="S3735" s="15">
        <f t="shared" si="238"/>
        <v>42103.024398148147</v>
      </c>
      <c r="T3735" s="15">
        <f t="shared" si="239"/>
        <v>42112.9375</v>
      </c>
    </row>
    <row r="3736" spans="1:20" ht="60" hidden="1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6"/>
        <v>61</v>
      </c>
      <c r="Q3736" s="11" t="s">
        <v>8315</v>
      </c>
      <c r="R3736" t="s">
        <v>8316</v>
      </c>
      <c r="S3736" s="15">
        <f t="shared" si="238"/>
        <v>42089.901574074072</v>
      </c>
      <c r="T3736" s="15">
        <f t="shared" si="239"/>
        <v>42149.901574074072</v>
      </c>
    </row>
    <row r="3737" spans="1:20" ht="30" hidden="1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6"/>
        <v>10</v>
      </c>
      <c r="Q3737" s="11" t="s">
        <v>8315</v>
      </c>
      <c r="R3737" t="s">
        <v>8316</v>
      </c>
      <c r="S3737" s="15">
        <f t="shared" si="238"/>
        <v>42122.693159722221</v>
      </c>
      <c r="T3737" s="15">
        <f t="shared" si="239"/>
        <v>42152.693159722221</v>
      </c>
    </row>
    <row r="3738" spans="1:20" ht="45" hidden="1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6"/>
        <v>10</v>
      </c>
      <c r="Q3738" s="11" t="s">
        <v>8315</v>
      </c>
      <c r="R3738" t="s">
        <v>8316</v>
      </c>
      <c r="S3738" s="15">
        <f t="shared" si="238"/>
        <v>42048.711724537032</v>
      </c>
      <c r="T3738" s="15">
        <f t="shared" si="239"/>
        <v>42086.75</v>
      </c>
    </row>
    <row r="3739" spans="1:20" ht="45" hidden="1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6"/>
        <v>37.5</v>
      </c>
      <c r="Q3739" s="11" t="s">
        <v>8315</v>
      </c>
      <c r="R3739" t="s">
        <v>8316</v>
      </c>
      <c r="S3739" s="15">
        <f t="shared" si="238"/>
        <v>42297.691006944442</v>
      </c>
      <c r="T3739" s="15">
        <f t="shared" si="239"/>
        <v>42320.290972222225</v>
      </c>
    </row>
    <row r="3740" spans="1:20" ht="45" hidden="1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6"/>
        <v>45</v>
      </c>
      <c r="Q3740" s="11" t="s">
        <v>8315</v>
      </c>
      <c r="R3740" t="s">
        <v>8316</v>
      </c>
      <c r="S3740" s="15">
        <f t="shared" si="238"/>
        <v>41813.938715277778</v>
      </c>
      <c r="T3740" s="15">
        <f t="shared" si="239"/>
        <v>41835.916666666664</v>
      </c>
    </row>
    <row r="3741" spans="1:20" ht="60" hidden="1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6"/>
        <v>100.63</v>
      </c>
      <c r="Q3741" s="11" t="s">
        <v>8315</v>
      </c>
      <c r="R3741" t="s">
        <v>8316</v>
      </c>
      <c r="S3741" s="15">
        <f t="shared" si="238"/>
        <v>42548.449861111112</v>
      </c>
      <c r="T3741" s="15">
        <f t="shared" si="239"/>
        <v>42568.449861111112</v>
      </c>
    </row>
    <row r="3742" spans="1:20" ht="60" hidden="1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6"/>
        <v>25.57</v>
      </c>
      <c r="Q3742" s="11" t="s">
        <v>8315</v>
      </c>
      <c r="R3742" t="s">
        <v>8316</v>
      </c>
      <c r="S3742" s="15">
        <f t="shared" si="238"/>
        <v>41833.089756944442</v>
      </c>
      <c r="T3742" s="15">
        <f t="shared" si="239"/>
        <v>41863.079143518517</v>
      </c>
    </row>
    <row r="3743" spans="1:20" ht="45" hidden="1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ref="P3743:P3806" si="240">IFERROR(ROUND(E3743/L3743,2), 0)</f>
        <v>0</v>
      </c>
      <c r="Q3743" s="11" t="s">
        <v>8315</v>
      </c>
      <c r="R3743" t="s">
        <v>8316</v>
      </c>
      <c r="S3743" s="15">
        <f t="shared" si="238"/>
        <v>42325.920717592591</v>
      </c>
      <c r="T3743" s="15">
        <f t="shared" si="239"/>
        <v>42355.920717592591</v>
      </c>
    </row>
    <row r="3744" spans="1:20" ht="60" hidden="1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40"/>
        <v>25</v>
      </c>
      <c r="Q3744" s="11" t="s">
        <v>8315</v>
      </c>
      <c r="R3744" t="s">
        <v>8316</v>
      </c>
      <c r="S3744" s="15">
        <f t="shared" si="238"/>
        <v>41858.214629629627</v>
      </c>
      <c r="T3744" s="15">
        <f t="shared" si="239"/>
        <v>41888.214629629627</v>
      </c>
    </row>
    <row r="3745" spans="1:20" ht="45" hidden="1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40"/>
        <v>0</v>
      </c>
      <c r="Q3745" s="11" t="s">
        <v>8315</v>
      </c>
      <c r="R3745" t="s">
        <v>8316</v>
      </c>
      <c r="S3745" s="15">
        <f t="shared" si="238"/>
        <v>41793.710231481484</v>
      </c>
      <c r="T3745" s="15">
        <f t="shared" si="239"/>
        <v>41823.710231481484</v>
      </c>
    </row>
    <row r="3746" spans="1:20" ht="60" hidden="1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40"/>
        <v>0</v>
      </c>
      <c r="Q3746" s="11" t="s">
        <v>8315</v>
      </c>
      <c r="R3746" t="s">
        <v>8316</v>
      </c>
      <c r="S3746" s="15">
        <f t="shared" si="238"/>
        <v>41793.814259259263</v>
      </c>
      <c r="T3746" s="15">
        <f t="shared" si="239"/>
        <v>41825.165972222225</v>
      </c>
    </row>
    <row r="3747" spans="1:20" ht="45" hidden="1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40"/>
        <v>10</v>
      </c>
      <c r="Q3747" s="11" t="s">
        <v>8315</v>
      </c>
      <c r="R3747" t="s">
        <v>8316</v>
      </c>
      <c r="S3747" s="15">
        <f t="shared" si="238"/>
        <v>41831.697939814818</v>
      </c>
      <c r="T3747" s="15">
        <f t="shared" si="239"/>
        <v>41861.697939814818</v>
      </c>
    </row>
    <row r="3748" spans="1:20" ht="30" hidden="1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40"/>
        <v>202</v>
      </c>
      <c r="Q3748" s="11" t="s">
        <v>8315</v>
      </c>
      <c r="R3748" t="s">
        <v>8316</v>
      </c>
      <c r="S3748" s="15">
        <f t="shared" si="238"/>
        <v>42621.389340277776</v>
      </c>
      <c r="T3748" s="15">
        <f t="shared" si="239"/>
        <v>42651.389340277776</v>
      </c>
    </row>
    <row r="3749" spans="1:20" ht="30" hidden="1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40"/>
        <v>25</v>
      </c>
      <c r="Q3749" s="11" t="s">
        <v>8315</v>
      </c>
      <c r="R3749" t="s">
        <v>8316</v>
      </c>
      <c r="S3749" s="15">
        <f t="shared" si="238"/>
        <v>42164.299722222218</v>
      </c>
      <c r="T3749" s="15">
        <f t="shared" si="239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7"/>
        <v>104</v>
      </c>
      <c r="P3750">
        <f t="shared" si="240"/>
        <v>99.54</v>
      </c>
      <c r="Q3750" s="11" t="s">
        <v>8315</v>
      </c>
      <c r="R3750" t="s">
        <v>8357</v>
      </c>
      <c r="S3750" s="15">
        <f t="shared" si="238"/>
        <v>42395.706435185188</v>
      </c>
      <c r="T3750" s="15">
        <f t="shared" si="239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7"/>
        <v>105</v>
      </c>
      <c r="P3751">
        <f t="shared" si="240"/>
        <v>75</v>
      </c>
      <c r="Q3751" s="11" t="s">
        <v>8315</v>
      </c>
      <c r="R3751" t="s">
        <v>8357</v>
      </c>
      <c r="S3751" s="15">
        <f t="shared" si="238"/>
        <v>42458.127175925925</v>
      </c>
      <c r="T3751" s="15">
        <f t="shared" si="239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7"/>
        <v>100</v>
      </c>
      <c r="P3752">
        <f t="shared" si="240"/>
        <v>215.25</v>
      </c>
      <c r="Q3752" s="11" t="s">
        <v>8315</v>
      </c>
      <c r="R3752" t="s">
        <v>8357</v>
      </c>
      <c r="S3752" s="15">
        <f t="shared" si="238"/>
        <v>42016.981574074074</v>
      </c>
      <c r="T3752" s="15">
        <f t="shared" si="239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7"/>
        <v>133</v>
      </c>
      <c r="P3753">
        <f t="shared" si="240"/>
        <v>120.55</v>
      </c>
      <c r="Q3753" s="11" t="s">
        <v>8315</v>
      </c>
      <c r="R3753" t="s">
        <v>8357</v>
      </c>
      <c r="S3753" s="15">
        <f t="shared" si="238"/>
        <v>42403.035567129627</v>
      </c>
      <c r="T3753" s="15">
        <f t="shared" si="239"/>
        <v>42462.993900462956</v>
      </c>
    </row>
    <row r="3754" spans="1:20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7"/>
        <v>113</v>
      </c>
      <c r="P3754">
        <f t="shared" si="240"/>
        <v>37.67</v>
      </c>
      <c r="Q3754" s="11" t="s">
        <v>8315</v>
      </c>
      <c r="R3754" t="s">
        <v>8357</v>
      </c>
      <c r="S3754" s="15">
        <f t="shared" si="238"/>
        <v>42619.802488425921</v>
      </c>
      <c r="T3754" s="15">
        <f t="shared" si="239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7"/>
        <v>103</v>
      </c>
      <c r="P3755">
        <f t="shared" si="240"/>
        <v>172.23</v>
      </c>
      <c r="Q3755" s="11" t="s">
        <v>8315</v>
      </c>
      <c r="R3755" t="s">
        <v>8357</v>
      </c>
      <c r="S3755" s="15">
        <f t="shared" si="238"/>
        <v>42128.824074074073</v>
      </c>
      <c r="T3755" s="15">
        <f t="shared" si="239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7"/>
        <v>120</v>
      </c>
      <c r="P3756">
        <f t="shared" si="240"/>
        <v>111.11</v>
      </c>
      <c r="Q3756" s="11" t="s">
        <v>8315</v>
      </c>
      <c r="R3756" t="s">
        <v>8357</v>
      </c>
      <c r="S3756" s="15">
        <f t="shared" si="238"/>
        <v>41808.881215277775</v>
      </c>
      <c r="T3756" s="15">
        <f t="shared" si="239"/>
        <v>41846.207638888889</v>
      </c>
    </row>
    <row r="3757" spans="1:20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7"/>
        <v>130</v>
      </c>
      <c r="P3757">
        <f t="shared" si="240"/>
        <v>25.46</v>
      </c>
      <c r="Q3757" s="11" t="s">
        <v>8315</v>
      </c>
      <c r="R3757" t="s">
        <v>8357</v>
      </c>
      <c r="S3757" s="15">
        <f t="shared" si="238"/>
        <v>42445.866979166662</v>
      </c>
      <c r="T3757" s="15">
        <f t="shared" si="239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7"/>
        <v>101</v>
      </c>
      <c r="P3758">
        <f t="shared" si="240"/>
        <v>267.64999999999998</v>
      </c>
      <c r="Q3758" s="11" t="s">
        <v>8315</v>
      </c>
      <c r="R3758" t="s">
        <v>8357</v>
      </c>
      <c r="S3758" s="15">
        <f t="shared" si="238"/>
        <v>41771.814791666664</v>
      </c>
      <c r="T3758" s="15">
        <f t="shared" si="239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7"/>
        <v>109</v>
      </c>
      <c r="P3759">
        <f t="shared" si="240"/>
        <v>75.959999999999994</v>
      </c>
      <c r="Q3759" s="11" t="s">
        <v>8315</v>
      </c>
      <c r="R3759" t="s">
        <v>8357</v>
      </c>
      <c r="S3759" s="15">
        <f t="shared" si="238"/>
        <v>41954.850868055553</v>
      </c>
      <c r="T3759" s="15">
        <f t="shared" si="239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7"/>
        <v>102</v>
      </c>
      <c r="P3760">
        <f t="shared" si="240"/>
        <v>59.04</v>
      </c>
      <c r="Q3760" s="11" t="s">
        <v>8315</v>
      </c>
      <c r="R3760" t="s">
        <v>8357</v>
      </c>
      <c r="S3760" s="15">
        <f t="shared" si="238"/>
        <v>41747.471504629626</v>
      </c>
      <c r="T3760" s="15">
        <f t="shared" si="239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7"/>
        <v>110</v>
      </c>
      <c r="P3761">
        <f t="shared" si="240"/>
        <v>50.11</v>
      </c>
      <c r="Q3761" s="11" t="s">
        <v>8315</v>
      </c>
      <c r="R3761" t="s">
        <v>8357</v>
      </c>
      <c r="S3761" s="15">
        <f t="shared" si="238"/>
        <v>42182.108252314814</v>
      </c>
      <c r="T3761" s="15">
        <f t="shared" si="239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7"/>
        <v>101</v>
      </c>
      <c r="P3762">
        <f t="shared" si="240"/>
        <v>55.5</v>
      </c>
      <c r="Q3762" s="11" t="s">
        <v>8315</v>
      </c>
      <c r="R3762" t="s">
        <v>8357</v>
      </c>
      <c r="S3762" s="15">
        <f t="shared" si="238"/>
        <v>41739.525300925925</v>
      </c>
      <c r="T3762" s="15">
        <f t="shared" si="239"/>
        <v>41764.525300925925</v>
      </c>
    </row>
    <row r="3763" spans="1:20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7"/>
        <v>100</v>
      </c>
      <c r="P3763">
        <f t="shared" si="240"/>
        <v>166.67</v>
      </c>
      <c r="Q3763" s="11" t="s">
        <v>8315</v>
      </c>
      <c r="R3763" t="s">
        <v>8357</v>
      </c>
      <c r="S3763" s="15">
        <f t="shared" si="238"/>
        <v>42173.466863425929</v>
      </c>
      <c r="T3763" s="15">
        <f t="shared" si="239"/>
        <v>42226.958333333328</v>
      </c>
    </row>
    <row r="3764" spans="1:20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7"/>
        <v>106</v>
      </c>
      <c r="P3764">
        <f t="shared" si="240"/>
        <v>47.43</v>
      </c>
      <c r="Q3764" s="11" t="s">
        <v>8315</v>
      </c>
      <c r="R3764" t="s">
        <v>8357</v>
      </c>
      <c r="S3764" s="15">
        <f t="shared" si="238"/>
        <v>42193.813530092593</v>
      </c>
      <c r="T3764" s="15">
        <f t="shared" si="239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7"/>
        <v>100</v>
      </c>
      <c r="P3765">
        <f t="shared" si="240"/>
        <v>64.94</v>
      </c>
      <c r="Q3765" s="11" t="s">
        <v>8315</v>
      </c>
      <c r="R3765" t="s">
        <v>8357</v>
      </c>
      <c r="S3765" s="15">
        <f t="shared" si="238"/>
        <v>42065.750300925924</v>
      </c>
      <c r="T3765" s="15">
        <f t="shared" si="239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7"/>
        <v>100</v>
      </c>
      <c r="P3766">
        <f t="shared" si="240"/>
        <v>55.56</v>
      </c>
      <c r="Q3766" s="11" t="s">
        <v>8315</v>
      </c>
      <c r="R3766" t="s">
        <v>8357</v>
      </c>
      <c r="S3766" s="15">
        <f t="shared" si="238"/>
        <v>42499.842962962968</v>
      </c>
      <c r="T3766" s="15">
        <f t="shared" si="239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7"/>
        <v>113</v>
      </c>
      <c r="P3767">
        <f t="shared" si="240"/>
        <v>74.22</v>
      </c>
      <c r="Q3767" s="11" t="s">
        <v>8315</v>
      </c>
      <c r="R3767" t="s">
        <v>8357</v>
      </c>
      <c r="S3767" s="15">
        <f t="shared" si="238"/>
        <v>41820.776412037041</v>
      </c>
      <c r="T3767" s="15">
        <f t="shared" si="239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7"/>
        <v>103</v>
      </c>
      <c r="P3768">
        <f t="shared" si="240"/>
        <v>106.93</v>
      </c>
      <c r="Q3768" s="11" t="s">
        <v>8315</v>
      </c>
      <c r="R3768" t="s">
        <v>8357</v>
      </c>
      <c r="S3768" s="15">
        <f t="shared" si="238"/>
        <v>41788.167187500003</v>
      </c>
      <c r="T3768" s="15">
        <f t="shared" si="239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7"/>
        <v>117</v>
      </c>
      <c r="P3769">
        <f t="shared" si="240"/>
        <v>41.7</v>
      </c>
      <c r="Q3769" s="11" t="s">
        <v>8315</v>
      </c>
      <c r="R3769" t="s">
        <v>8357</v>
      </c>
      <c r="S3769" s="15">
        <f t="shared" si="238"/>
        <v>42050.019641203704</v>
      </c>
      <c r="T3769" s="15">
        <f t="shared" si="239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7"/>
        <v>108</v>
      </c>
      <c r="P3770">
        <f t="shared" si="240"/>
        <v>74.239999999999995</v>
      </c>
      <c r="Q3770" s="11" t="s">
        <v>8315</v>
      </c>
      <c r="R3770" t="s">
        <v>8357</v>
      </c>
      <c r="S3770" s="15">
        <f t="shared" si="238"/>
        <v>41772.727893518517</v>
      </c>
      <c r="T3770" s="15">
        <f t="shared" si="239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7"/>
        <v>100</v>
      </c>
      <c r="P3771">
        <f t="shared" si="240"/>
        <v>73.33</v>
      </c>
      <c r="Q3771" s="11" t="s">
        <v>8315</v>
      </c>
      <c r="R3771" t="s">
        <v>8357</v>
      </c>
      <c r="S3771" s="15">
        <f t="shared" si="238"/>
        <v>42445.598136574074</v>
      </c>
      <c r="T3771" s="15">
        <f t="shared" si="239"/>
        <v>42475.598136574074</v>
      </c>
    </row>
    <row r="3772" spans="1:20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7"/>
        <v>100</v>
      </c>
      <c r="P3772">
        <f t="shared" si="240"/>
        <v>100</v>
      </c>
      <c r="Q3772" s="11" t="s">
        <v>8315</v>
      </c>
      <c r="R3772" t="s">
        <v>8357</v>
      </c>
      <c r="S3772" s="15">
        <f t="shared" si="238"/>
        <v>42138.930671296301</v>
      </c>
      <c r="T3772" s="15">
        <f t="shared" si="239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7"/>
        <v>146</v>
      </c>
      <c r="P3773">
        <f t="shared" si="240"/>
        <v>38.42</v>
      </c>
      <c r="Q3773" s="11" t="s">
        <v>8315</v>
      </c>
      <c r="R3773" t="s">
        <v>8357</v>
      </c>
      <c r="S3773" s="15">
        <f t="shared" si="238"/>
        <v>42493.857083333336</v>
      </c>
      <c r="T3773" s="15">
        <f t="shared" si="239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7"/>
        <v>110</v>
      </c>
      <c r="P3774">
        <f t="shared" si="240"/>
        <v>166.97</v>
      </c>
      <c r="Q3774" s="11" t="s">
        <v>8315</v>
      </c>
      <c r="R3774" t="s">
        <v>8357</v>
      </c>
      <c r="S3774" s="15">
        <f t="shared" si="238"/>
        <v>42682.616967592592</v>
      </c>
      <c r="T3774" s="15">
        <f t="shared" si="239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7"/>
        <v>108</v>
      </c>
      <c r="P3775">
        <f t="shared" si="240"/>
        <v>94.91</v>
      </c>
      <c r="Q3775" s="11" t="s">
        <v>8315</v>
      </c>
      <c r="R3775" t="s">
        <v>8357</v>
      </c>
      <c r="S3775" s="15">
        <f t="shared" si="238"/>
        <v>42656.005173611105</v>
      </c>
      <c r="T3775" s="15">
        <f t="shared" si="239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7"/>
        <v>100</v>
      </c>
      <c r="P3776">
        <f t="shared" si="240"/>
        <v>100</v>
      </c>
      <c r="Q3776" s="11" t="s">
        <v>8315</v>
      </c>
      <c r="R3776" t="s">
        <v>8357</v>
      </c>
      <c r="S3776" s="15">
        <f t="shared" si="238"/>
        <v>42087.792303240742</v>
      </c>
      <c r="T3776" s="15">
        <f t="shared" si="239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7"/>
        <v>100</v>
      </c>
      <c r="P3777">
        <f t="shared" si="240"/>
        <v>143.21</v>
      </c>
      <c r="Q3777" s="11" t="s">
        <v>8315</v>
      </c>
      <c r="R3777" t="s">
        <v>8357</v>
      </c>
      <c r="S3777" s="15">
        <f t="shared" si="238"/>
        <v>42075.942627314813</v>
      </c>
      <c r="T3777" s="15">
        <f t="shared" si="239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1">ROUND(E3778/D3778*100,0)</f>
        <v>107</v>
      </c>
      <c r="P3778">
        <f t="shared" si="240"/>
        <v>90.82</v>
      </c>
      <c r="Q3778" s="11" t="s">
        <v>8315</v>
      </c>
      <c r="R3778" t="s">
        <v>8357</v>
      </c>
      <c r="S3778" s="15">
        <f t="shared" si="238"/>
        <v>41814.367800925924</v>
      </c>
      <c r="T3778" s="15">
        <f t="shared" si="239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1"/>
        <v>143</v>
      </c>
      <c r="P3779">
        <f t="shared" si="240"/>
        <v>48.54</v>
      </c>
      <c r="Q3779" s="11" t="s">
        <v>8315</v>
      </c>
      <c r="R3779" t="s">
        <v>8357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1"/>
        <v>105</v>
      </c>
      <c r="P3780">
        <f t="shared" si="240"/>
        <v>70.03</v>
      </c>
      <c r="Q3780" s="11" t="s">
        <v>8315</v>
      </c>
      <c r="R3780" t="s">
        <v>8357</v>
      </c>
      <c r="S3780" s="15">
        <f t="shared" si="242"/>
        <v>41989.819212962961</v>
      </c>
      <c r="T3780" s="15">
        <f t="shared" si="243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1"/>
        <v>104</v>
      </c>
      <c r="P3781">
        <f t="shared" si="240"/>
        <v>135.63</v>
      </c>
      <c r="Q3781" s="11" t="s">
        <v>8315</v>
      </c>
      <c r="R3781" t="s">
        <v>8357</v>
      </c>
      <c r="S3781" s="15">
        <f t="shared" si="242"/>
        <v>42425.735416666663</v>
      </c>
      <c r="T3781" s="15">
        <f t="shared" si="243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1"/>
        <v>120</v>
      </c>
      <c r="P3782">
        <f t="shared" si="240"/>
        <v>100</v>
      </c>
      <c r="Q3782" s="11" t="s">
        <v>8315</v>
      </c>
      <c r="R3782" t="s">
        <v>8357</v>
      </c>
      <c r="S3782" s="15">
        <f t="shared" si="242"/>
        <v>42166.219733796301</v>
      </c>
      <c r="T3782" s="15">
        <f t="shared" si="243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1"/>
        <v>110</v>
      </c>
      <c r="P3783">
        <f t="shared" si="240"/>
        <v>94.9</v>
      </c>
      <c r="Q3783" s="11" t="s">
        <v>8315</v>
      </c>
      <c r="R3783" t="s">
        <v>8357</v>
      </c>
      <c r="S3783" s="15">
        <f t="shared" si="242"/>
        <v>41865.882928240739</v>
      </c>
      <c r="T3783" s="15">
        <f t="shared" si="243"/>
        <v>41890.882928240739</v>
      </c>
    </row>
    <row r="3784" spans="1:20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1"/>
        <v>102</v>
      </c>
      <c r="P3784">
        <f t="shared" si="240"/>
        <v>75.37</v>
      </c>
      <c r="Q3784" s="11" t="s">
        <v>8315</v>
      </c>
      <c r="R3784" t="s">
        <v>8357</v>
      </c>
      <c r="S3784" s="15">
        <f t="shared" si="242"/>
        <v>42546.862233796302</v>
      </c>
      <c r="T3784" s="15">
        <f t="shared" si="243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1"/>
        <v>129</v>
      </c>
      <c r="P3785">
        <f t="shared" si="240"/>
        <v>64.459999999999994</v>
      </c>
      <c r="Q3785" s="11" t="s">
        <v>8315</v>
      </c>
      <c r="R3785" t="s">
        <v>8357</v>
      </c>
      <c r="S3785" s="15">
        <f t="shared" si="242"/>
        <v>42420.140277777777</v>
      </c>
      <c r="T3785" s="15">
        <f t="shared" si="243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1"/>
        <v>115</v>
      </c>
      <c r="P3786">
        <f t="shared" si="240"/>
        <v>115</v>
      </c>
      <c r="Q3786" s="11" t="s">
        <v>8315</v>
      </c>
      <c r="R3786" t="s">
        <v>8357</v>
      </c>
      <c r="S3786" s="15">
        <f t="shared" si="242"/>
        <v>42531.980694444443</v>
      </c>
      <c r="T3786" s="15">
        <f t="shared" si="243"/>
        <v>42561.980694444443</v>
      </c>
    </row>
    <row r="3787" spans="1:20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1"/>
        <v>151</v>
      </c>
      <c r="P3787">
        <f t="shared" si="240"/>
        <v>100.5</v>
      </c>
      <c r="Q3787" s="11" t="s">
        <v>8315</v>
      </c>
      <c r="R3787" t="s">
        <v>8357</v>
      </c>
      <c r="S3787" s="15">
        <f t="shared" si="242"/>
        <v>42548.63853009259</v>
      </c>
      <c r="T3787" s="15">
        <f t="shared" si="243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1"/>
        <v>111</v>
      </c>
      <c r="P3788">
        <f t="shared" si="240"/>
        <v>93.77</v>
      </c>
      <c r="Q3788" s="11" t="s">
        <v>8315</v>
      </c>
      <c r="R3788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1"/>
        <v>100</v>
      </c>
      <c r="P3789">
        <f t="shared" si="240"/>
        <v>35.1</v>
      </c>
      <c r="Q3789" s="11" t="s">
        <v>8315</v>
      </c>
      <c r="R3789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1</v>
      </c>
      <c r="P3790">
        <f t="shared" si="240"/>
        <v>500</v>
      </c>
      <c r="Q3790" s="11" t="s">
        <v>8315</v>
      </c>
      <c r="R3790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0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3</v>
      </c>
      <c r="P3791">
        <f t="shared" si="240"/>
        <v>29</v>
      </c>
      <c r="Q3791" s="11" t="s">
        <v>8315</v>
      </c>
      <c r="R3791" t="s">
        <v>8357</v>
      </c>
      <c r="S3791" s="15">
        <f t="shared" si="242"/>
        <v>42138.798819444448</v>
      </c>
      <c r="T3791" s="15">
        <f t="shared" si="243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0"/>
        <v>0</v>
      </c>
      <c r="Q3792" s="11" t="s">
        <v>8315</v>
      </c>
      <c r="R3792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0"/>
        <v>0</v>
      </c>
      <c r="Q3793" s="11" t="s">
        <v>8315</v>
      </c>
      <c r="R3793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0</v>
      </c>
      <c r="P3794">
        <f t="shared" si="240"/>
        <v>17.5</v>
      </c>
      <c r="Q3794" s="11" t="s">
        <v>8315</v>
      </c>
      <c r="R3794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60</v>
      </c>
      <c r="P3795">
        <f t="shared" si="240"/>
        <v>174</v>
      </c>
      <c r="Q3795" s="11" t="s">
        <v>8315</v>
      </c>
      <c r="R3795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0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</v>
      </c>
      <c r="P3796">
        <f t="shared" si="240"/>
        <v>50</v>
      </c>
      <c r="Q3796" s="11" t="s">
        <v>8315</v>
      </c>
      <c r="R3796" t="s">
        <v>8357</v>
      </c>
      <c r="S3796" s="15">
        <f t="shared" si="242"/>
        <v>42132.58048611111</v>
      </c>
      <c r="T3796" s="15">
        <f t="shared" si="243"/>
        <v>42162.58048611111</v>
      </c>
    </row>
    <row r="3797" spans="1:20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40"/>
        <v>5</v>
      </c>
      <c r="Q3797" s="11" t="s">
        <v>8315</v>
      </c>
      <c r="R3797" t="s">
        <v>8357</v>
      </c>
      <c r="S3797" s="15">
        <f t="shared" si="242"/>
        <v>42201.436226851853</v>
      </c>
      <c r="T3797" s="15">
        <f t="shared" si="243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40"/>
        <v>1</v>
      </c>
      <c r="Q3798" s="11" t="s">
        <v>8315</v>
      </c>
      <c r="R3798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40"/>
        <v>145.41</v>
      </c>
      <c r="Q3799" s="11" t="s">
        <v>8315</v>
      </c>
      <c r="R3799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40"/>
        <v>205</v>
      </c>
      <c r="Q3800" s="11" t="s">
        <v>8315</v>
      </c>
      <c r="R3800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40"/>
        <v>100.5</v>
      </c>
      <c r="Q3801" s="11" t="s">
        <v>8315</v>
      </c>
      <c r="R380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40"/>
        <v>55.06</v>
      </c>
      <c r="Q3802" s="11" t="s">
        <v>8315</v>
      </c>
      <c r="R3802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40"/>
        <v>47.33</v>
      </c>
      <c r="Q3803" s="11" t="s">
        <v>8315</v>
      </c>
      <c r="R3803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40"/>
        <v>0</v>
      </c>
      <c r="Q3804" s="11" t="s">
        <v>8315</v>
      </c>
      <c r="R3804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40"/>
        <v>58.95</v>
      </c>
      <c r="Q3805" s="11" t="s">
        <v>8315</v>
      </c>
      <c r="R3805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ref="P3807:P3870" si="244">IFERROR(ROUND(E3807/L3807,2), 0)</f>
        <v>1.5</v>
      </c>
      <c r="Q3807" s="11" t="s">
        <v>8315</v>
      </c>
      <c r="R3807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44"/>
        <v>5</v>
      </c>
      <c r="Q3808" s="11" t="s">
        <v>8315</v>
      </c>
      <c r="R3808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44"/>
        <v>50.56</v>
      </c>
      <c r="Q3809" s="11" t="s">
        <v>8315</v>
      </c>
      <c r="R3809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5" hidden="1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100</v>
      </c>
      <c r="P3810">
        <f t="shared" si="244"/>
        <v>41.67</v>
      </c>
      <c r="Q3810" s="11" t="s">
        <v>8315</v>
      </c>
      <c r="R3810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60" hidden="1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101</v>
      </c>
      <c r="P3811">
        <f t="shared" si="244"/>
        <v>53.29</v>
      </c>
      <c r="Q3811" s="11" t="s">
        <v>8315</v>
      </c>
      <c r="R38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60" hidden="1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122</v>
      </c>
      <c r="P3812">
        <f t="shared" si="244"/>
        <v>70.23</v>
      </c>
      <c r="Q3812" s="11" t="s">
        <v>8315</v>
      </c>
      <c r="R3812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60" hidden="1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330</v>
      </c>
      <c r="P3813">
        <f t="shared" si="244"/>
        <v>43.42</v>
      </c>
      <c r="Q3813" s="11" t="s">
        <v>8315</v>
      </c>
      <c r="R3813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60" hidden="1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110</v>
      </c>
      <c r="P3814">
        <f t="shared" si="244"/>
        <v>199.18</v>
      </c>
      <c r="Q3814" s="11" t="s">
        <v>8315</v>
      </c>
      <c r="R3814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60" hidden="1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101</v>
      </c>
      <c r="P3815">
        <f t="shared" si="244"/>
        <v>78.52</v>
      </c>
      <c r="Q3815" s="11" t="s">
        <v>8315</v>
      </c>
      <c r="R3815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60" hidden="1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140</v>
      </c>
      <c r="P3816">
        <f t="shared" si="244"/>
        <v>61.82</v>
      </c>
      <c r="Q3816" s="11" t="s">
        <v>8315</v>
      </c>
      <c r="R3816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30" hidden="1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100</v>
      </c>
      <c r="P3817">
        <f t="shared" si="244"/>
        <v>50</v>
      </c>
      <c r="Q3817" s="11" t="s">
        <v>8315</v>
      </c>
      <c r="R3817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60" hidden="1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119</v>
      </c>
      <c r="P3818">
        <f t="shared" si="244"/>
        <v>48.34</v>
      </c>
      <c r="Q3818" s="11" t="s">
        <v>8315</v>
      </c>
      <c r="R3818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60" hidden="1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107</v>
      </c>
      <c r="P3819">
        <f t="shared" si="244"/>
        <v>107.25</v>
      </c>
      <c r="Q3819" s="11" t="s">
        <v>8315</v>
      </c>
      <c r="R3819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5" hidden="1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228</v>
      </c>
      <c r="P3820">
        <f t="shared" si="244"/>
        <v>57</v>
      </c>
      <c r="Q3820" s="11" t="s">
        <v>8315</v>
      </c>
      <c r="R3820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5" hidden="1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106</v>
      </c>
      <c r="P3821">
        <f t="shared" si="244"/>
        <v>40.92</v>
      </c>
      <c r="Q3821" s="11" t="s">
        <v>8315</v>
      </c>
      <c r="R382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5" hidden="1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143</v>
      </c>
      <c r="P3822">
        <f t="shared" si="244"/>
        <v>21.5</v>
      </c>
      <c r="Q3822" s="11" t="s">
        <v>8315</v>
      </c>
      <c r="R3822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60" hidden="1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105</v>
      </c>
      <c r="P3823">
        <f t="shared" si="244"/>
        <v>79.540000000000006</v>
      </c>
      <c r="Q3823" s="11" t="s">
        <v>8315</v>
      </c>
      <c r="R3823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60" hidden="1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110</v>
      </c>
      <c r="P3824">
        <f t="shared" si="244"/>
        <v>72.38</v>
      </c>
      <c r="Q3824" s="11" t="s">
        <v>8315</v>
      </c>
      <c r="R3824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60" hidden="1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106</v>
      </c>
      <c r="P3825">
        <f t="shared" si="244"/>
        <v>64.63</v>
      </c>
      <c r="Q3825" s="11" t="s">
        <v>8315</v>
      </c>
      <c r="R3825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60" hidden="1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108</v>
      </c>
      <c r="P3826">
        <f t="shared" si="244"/>
        <v>38.57</v>
      </c>
      <c r="Q3826" s="11" t="s">
        <v>8315</v>
      </c>
      <c r="R3826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60" hidden="1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105</v>
      </c>
      <c r="P3827">
        <f t="shared" si="244"/>
        <v>107.57</v>
      </c>
      <c r="Q3827" s="11" t="s">
        <v>8315</v>
      </c>
      <c r="R3827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5" hidden="1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119</v>
      </c>
      <c r="P3828">
        <f t="shared" si="244"/>
        <v>27.5</v>
      </c>
      <c r="Q3828" s="11" t="s">
        <v>8315</v>
      </c>
      <c r="R3828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60" hidden="1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153</v>
      </c>
      <c r="P3829">
        <f t="shared" si="244"/>
        <v>70.459999999999994</v>
      </c>
      <c r="Q3829" s="11" t="s">
        <v>8315</v>
      </c>
      <c r="R3829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60" hidden="1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100</v>
      </c>
      <c r="P3830">
        <f t="shared" si="244"/>
        <v>178.57</v>
      </c>
      <c r="Q3830" s="11" t="s">
        <v>8315</v>
      </c>
      <c r="R3830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60" hidden="1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100</v>
      </c>
      <c r="P3831">
        <f t="shared" si="244"/>
        <v>62.63</v>
      </c>
      <c r="Q3831" s="11" t="s">
        <v>8315</v>
      </c>
      <c r="R383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5" hidden="1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225</v>
      </c>
      <c r="P3832">
        <f t="shared" si="244"/>
        <v>75</v>
      </c>
      <c r="Q3832" s="11" t="s">
        <v>8315</v>
      </c>
      <c r="R3832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60" hidden="1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106</v>
      </c>
      <c r="P3833">
        <f t="shared" si="244"/>
        <v>58.9</v>
      </c>
      <c r="Q3833" s="11" t="s">
        <v>8315</v>
      </c>
      <c r="R3833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60" hidden="1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105</v>
      </c>
      <c r="P3834">
        <f t="shared" si="244"/>
        <v>139.56</v>
      </c>
      <c r="Q3834" s="11" t="s">
        <v>8315</v>
      </c>
      <c r="R3834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60" hidden="1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117</v>
      </c>
      <c r="P3835">
        <f t="shared" si="244"/>
        <v>70</v>
      </c>
      <c r="Q3835" s="11" t="s">
        <v>8315</v>
      </c>
      <c r="R3835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60" hidden="1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109</v>
      </c>
      <c r="P3836">
        <f t="shared" si="244"/>
        <v>57.39</v>
      </c>
      <c r="Q3836" s="11" t="s">
        <v>8315</v>
      </c>
      <c r="R3836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60" hidden="1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160</v>
      </c>
      <c r="P3837">
        <f t="shared" si="244"/>
        <v>40</v>
      </c>
      <c r="Q3837" s="11" t="s">
        <v>8315</v>
      </c>
      <c r="R3837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5" hidden="1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113</v>
      </c>
      <c r="P3838">
        <f t="shared" si="244"/>
        <v>64.290000000000006</v>
      </c>
      <c r="Q3838" s="11" t="s">
        <v>8315</v>
      </c>
      <c r="R3838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30" hidden="1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102</v>
      </c>
      <c r="P3839">
        <f t="shared" si="244"/>
        <v>120.12</v>
      </c>
      <c r="Q3839" s="11" t="s">
        <v>8315</v>
      </c>
      <c r="R3839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60" hidden="1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101</v>
      </c>
      <c r="P3840">
        <f t="shared" si="244"/>
        <v>1008.24</v>
      </c>
      <c r="Q3840" s="11" t="s">
        <v>8315</v>
      </c>
      <c r="R3840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60" hidden="1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101</v>
      </c>
      <c r="P3841">
        <f t="shared" si="244"/>
        <v>63.28</v>
      </c>
      <c r="Q3841" s="11" t="s">
        <v>8315</v>
      </c>
      <c r="R384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5" hidden="1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ROUND(E3842/D3842*100,0)</f>
        <v>6500</v>
      </c>
      <c r="P3842">
        <f t="shared" si="244"/>
        <v>21.67</v>
      </c>
      <c r="Q3842" s="11" t="s">
        <v>8315</v>
      </c>
      <c r="R3842" t="s">
        <v>8316</v>
      </c>
      <c r="S3842" s="15">
        <f t="shared" si="242"/>
        <v>42432.701724537037</v>
      </c>
      <c r="T3842" s="15">
        <f t="shared" si="243"/>
        <v>42457.660057870366</v>
      </c>
    </row>
    <row r="3843" spans="1:20" ht="60" hidden="1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si="244"/>
        <v>25.65</v>
      </c>
      <c r="Q3843" s="11" t="s">
        <v>8315</v>
      </c>
      <c r="R3843" t="s">
        <v>8316</v>
      </c>
      <c r="S3843" s="15">
        <f t="shared" ref="S3843:S3906" si="246">(((J3843/60)/60)/24)+DATE(1970,1,1)</f>
        <v>41780.785729166666</v>
      </c>
      <c r="T3843" s="15">
        <f t="shared" ref="T3843:T3906" si="247">(((I3843/60)/60)/24)+DATE(1970,1,1)</f>
        <v>41840.785729166666</v>
      </c>
    </row>
    <row r="3844" spans="1:20" ht="60" hidden="1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6"/>
        <v>41740.493657407409</v>
      </c>
      <c r="T3844" s="15">
        <f t="shared" si="247"/>
        <v>41770.493657407409</v>
      </c>
    </row>
    <row r="3845" spans="1:20" ht="60" hidden="1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6"/>
        <v>41766.072500000002</v>
      </c>
      <c r="T3845" s="15">
        <f t="shared" si="247"/>
        <v>41791.072500000002</v>
      </c>
    </row>
    <row r="3846" spans="1:20" ht="60" hidden="1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6"/>
        <v>41766.617291666669</v>
      </c>
      <c r="T3846" s="15">
        <f t="shared" si="247"/>
        <v>41793.290972222225</v>
      </c>
    </row>
    <row r="3847" spans="1:20" ht="60" hidden="1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6"/>
        <v>42248.627013888887</v>
      </c>
      <c r="T3847" s="15">
        <f t="shared" si="247"/>
        <v>42278.627013888887</v>
      </c>
    </row>
    <row r="3848" spans="1:20" ht="45" hidden="1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6"/>
        <v>41885.221550925926</v>
      </c>
      <c r="T3848" s="15">
        <f t="shared" si="247"/>
        <v>41916.290972222225</v>
      </c>
    </row>
    <row r="3849" spans="1:20" ht="45" hidden="1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6"/>
        <v>42159.224432870367</v>
      </c>
      <c r="T3849" s="15">
        <f t="shared" si="247"/>
        <v>42204.224432870367</v>
      </c>
    </row>
    <row r="3850" spans="1:20" ht="60" hidden="1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6"/>
        <v>42265.817002314812</v>
      </c>
      <c r="T3850" s="15">
        <f t="shared" si="247"/>
        <v>42295.817002314812</v>
      </c>
    </row>
    <row r="3851" spans="1:20" ht="75" hidden="1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6"/>
        <v>42136.767175925925</v>
      </c>
      <c r="T3851" s="15">
        <f t="shared" si="247"/>
        <v>42166.767175925925</v>
      </c>
    </row>
    <row r="3852" spans="1:20" ht="30" hidden="1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6"/>
        <v>41975.124340277776</v>
      </c>
      <c r="T3852" s="15">
        <f t="shared" si="247"/>
        <v>42005.124340277776</v>
      </c>
    </row>
    <row r="3853" spans="1:20" ht="45" hidden="1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6"/>
        <v>42172.439571759256</v>
      </c>
      <c r="T3853" s="15">
        <f t="shared" si="247"/>
        <v>42202.439571759256</v>
      </c>
    </row>
    <row r="3854" spans="1:20" ht="45" hidden="1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6"/>
        <v>42065.190694444449</v>
      </c>
      <c r="T3854" s="15">
        <f t="shared" si="247"/>
        <v>42090.149027777778</v>
      </c>
    </row>
    <row r="3855" spans="1:20" ht="45" hidden="1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6"/>
        <v>41848.84002314815</v>
      </c>
      <c r="T3855" s="15">
        <f t="shared" si="247"/>
        <v>41883.84002314815</v>
      </c>
    </row>
    <row r="3856" spans="1:20" ht="30" hidden="1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6"/>
        <v>42103.884930555556</v>
      </c>
      <c r="T3856" s="15">
        <f t="shared" si="247"/>
        <v>42133.884930555556</v>
      </c>
    </row>
    <row r="3857" spans="1:20" ht="75" hidden="1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6"/>
        <v>42059.970729166671</v>
      </c>
      <c r="T3857" s="15">
        <f t="shared" si="247"/>
        <v>42089.929062499999</v>
      </c>
    </row>
    <row r="3858" spans="1:20" ht="60" hidden="1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6"/>
        <v>42041.743090277778</v>
      </c>
      <c r="T3858" s="15">
        <f t="shared" si="247"/>
        <v>42071.701423611114</v>
      </c>
    </row>
    <row r="3859" spans="1:20" ht="60" hidden="1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6"/>
        <v>41829.73715277778</v>
      </c>
      <c r="T3859" s="15">
        <f t="shared" si="247"/>
        <v>41852.716666666667</v>
      </c>
    </row>
    <row r="3860" spans="1:20" ht="60" hidden="1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6"/>
        <v>42128.431064814817</v>
      </c>
      <c r="T3860" s="15">
        <f t="shared" si="247"/>
        <v>42146.875</v>
      </c>
    </row>
    <row r="3861" spans="1:20" ht="45" hidden="1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6"/>
        <v>41789.893599537041</v>
      </c>
      <c r="T3861" s="15">
        <f t="shared" si="247"/>
        <v>41815.875</v>
      </c>
    </row>
    <row r="3862" spans="1:20" ht="60" hidden="1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6"/>
        <v>41833.660995370366</v>
      </c>
      <c r="T3862" s="15">
        <f t="shared" si="247"/>
        <v>41863.660995370366</v>
      </c>
    </row>
    <row r="3863" spans="1:20" hidden="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6"/>
        <v>41914.590011574073</v>
      </c>
      <c r="T3863" s="15">
        <f t="shared" si="247"/>
        <v>41955.907638888893</v>
      </c>
    </row>
    <row r="3864" spans="1:20" ht="30" hidden="1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6"/>
        <v>42611.261064814811</v>
      </c>
      <c r="T3864" s="15">
        <f t="shared" si="247"/>
        <v>42625.707638888889</v>
      </c>
    </row>
    <row r="3865" spans="1:20" ht="60" hidden="1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6"/>
        <v>42253.633159722223</v>
      </c>
      <c r="T3865" s="15">
        <f t="shared" si="247"/>
        <v>42313.674826388888</v>
      </c>
    </row>
    <row r="3866" spans="1:20" ht="60" hidden="1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6"/>
        <v>42295.891828703709</v>
      </c>
      <c r="T3866" s="15">
        <f t="shared" si="247"/>
        <v>42325.933495370366</v>
      </c>
    </row>
    <row r="3867" spans="1:20" ht="45" hidden="1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6"/>
        <v>41841.651597222226</v>
      </c>
      <c r="T3867" s="15">
        <f t="shared" si="247"/>
        <v>41881.229166666664</v>
      </c>
    </row>
    <row r="3868" spans="1:20" ht="30" hidden="1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6"/>
        <v>42402.947002314817</v>
      </c>
      <c r="T3868" s="15">
        <f t="shared" si="247"/>
        <v>42452.145138888889</v>
      </c>
    </row>
    <row r="3869" spans="1:20" ht="45" hidden="1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6"/>
        <v>42509.814108796301</v>
      </c>
      <c r="T3869" s="15">
        <f t="shared" si="247"/>
        <v>42539.814108796301</v>
      </c>
    </row>
    <row r="3870" spans="1:20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6"/>
        <v>41865.659780092588</v>
      </c>
      <c r="T3870" s="15">
        <f t="shared" si="247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ref="P3871:P3934" si="248">IFERROR(ROUND(E3871/L3871,2), 0)</f>
        <v>30.13</v>
      </c>
      <c r="Q3871" s="11" t="s">
        <v>8315</v>
      </c>
      <c r="R3871" t="s">
        <v>8357</v>
      </c>
      <c r="S3871" s="15">
        <f t="shared" si="246"/>
        <v>42047.724444444444</v>
      </c>
      <c r="T3871" s="15">
        <f t="shared" si="247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8"/>
        <v>150</v>
      </c>
      <c r="Q3872" s="11" t="s">
        <v>8315</v>
      </c>
      <c r="R3872" t="s">
        <v>8357</v>
      </c>
      <c r="S3872" s="15">
        <f t="shared" si="246"/>
        <v>41793.17219907407</v>
      </c>
      <c r="T3872" s="15">
        <f t="shared" si="247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8"/>
        <v>13.33</v>
      </c>
      <c r="Q3873" s="11" t="s">
        <v>8315</v>
      </c>
      <c r="R3873" t="s">
        <v>8357</v>
      </c>
      <c r="S3873" s="15">
        <f t="shared" si="246"/>
        <v>42763.780671296292</v>
      </c>
      <c r="T3873" s="15">
        <f t="shared" si="247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8"/>
        <v>0</v>
      </c>
      <c r="Q3874" s="11" t="s">
        <v>8315</v>
      </c>
      <c r="R3874" t="s">
        <v>8357</v>
      </c>
      <c r="S3874" s="15">
        <f t="shared" si="246"/>
        <v>42180.145787037036</v>
      </c>
      <c r="T3874" s="15">
        <f t="shared" si="247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8"/>
        <v>0</v>
      </c>
      <c r="Q3875" s="11" t="s">
        <v>8315</v>
      </c>
      <c r="R3875" t="s">
        <v>8357</v>
      </c>
      <c r="S3875" s="15">
        <f t="shared" si="246"/>
        <v>42255.696006944447</v>
      </c>
      <c r="T3875" s="15">
        <f t="shared" si="247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8"/>
        <v>0</v>
      </c>
      <c r="Q3876" s="11" t="s">
        <v>8315</v>
      </c>
      <c r="R3876" t="s">
        <v>8357</v>
      </c>
      <c r="S3876" s="15">
        <f t="shared" si="246"/>
        <v>42007.016458333332</v>
      </c>
      <c r="T3876" s="15">
        <f t="shared" si="247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8"/>
        <v>0</v>
      </c>
      <c r="Q3877" s="11" t="s">
        <v>8315</v>
      </c>
      <c r="R3877" t="s">
        <v>8357</v>
      </c>
      <c r="S3877" s="15">
        <f t="shared" si="246"/>
        <v>42615.346817129626</v>
      </c>
      <c r="T3877" s="15">
        <f t="shared" si="247"/>
        <v>42616.416666666672</v>
      </c>
    </row>
    <row r="3878" spans="1:20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8"/>
        <v>44.76</v>
      </c>
      <c r="Q3878" s="11" t="s">
        <v>8315</v>
      </c>
      <c r="R3878" t="s">
        <v>8357</v>
      </c>
      <c r="S3878" s="15">
        <f t="shared" si="246"/>
        <v>42372.624166666668</v>
      </c>
      <c r="T3878" s="15">
        <f t="shared" si="247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8"/>
        <v>88.64</v>
      </c>
      <c r="Q3879" s="11" t="s">
        <v>8315</v>
      </c>
      <c r="R3879" t="s">
        <v>8357</v>
      </c>
      <c r="S3879" s="15">
        <f t="shared" si="246"/>
        <v>42682.67768518519</v>
      </c>
      <c r="T3879" s="15">
        <f t="shared" si="247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8"/>
        <v>10</v>
      </c>
      <c r="Q3880" s="11" t="s">
        <v>8315</v>
      </c>
      <c r="R3880" t="s">
        <v>8357</v>
      </c>
      <c r="S3880" s="15">
        <f t="shared" si="246"/>
        <v>42154.818819444445</v>
      </c>
      <c r="T3880" s="15">
        <f t="shared" si="247"/>
        <v>42185.165972222225</v>
      </c>
    </row>
    <row r="3881" spans="1:20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8"/>
        <v>0</v>
      </c>
      <c r="Q3881" s="11" t="s">
        <v>8315</v>
      </c>
      <c r="R3881" t="s">
        <v>8357</v>
      </c>
      <c r="S3881" s="15">
        <f t="shared" si="246"/>
        <v>41999.861064814817</v>
      </c>
      <c r="T3881" s="15">
        <f t="shared" si="247"/>
        <v>42029.861064814817</v>
      </c>
    </row>
    <row r="3882" spans="1:20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8"/>
        <v>57.65</v>
      </c>
      <c r="Q3882" s="11" t="s">
        <v>8315</v>
      </c>
      <c r="R3882" t="s">
        <v>8357</v>
      </c>
      <c r="S3882" s="15">
        <f t="shared" si="246"/>
        <v>41815.815046296295</v>
      </c>
      <c r="T3882" s="15">
        <f t="shared" si="247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8"/>
        <v>25</v>
      </c>
      <c r="Q3883" s="11" t="s">
        <v>8315</v>
      </c>
      <c r="R3883" t="s">
        <v>8357</v>
      </c>
      <c r="S3883" s="15">
        <f t="shared" si="246"/>
        <v>42756.018506944441</v>
      </c>
      <c r="T3883" s="15">
        <f t="shared" si="247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8"/>
        <v>0</v>
      </c>
      <c r="Q3884" s="11" t="s">
        <v>8315</v>
      </c>
      <c r="R3884" t="s">
        <v>8357</v>
      </c>
      <c r="S3884" s="15">
        <f t="shared" si="246"/>
        <v>42373.983449074076</v>
      </c>
      <c r="T3884" s="15">
        <f t="shared" si="247"/>
        <v>42400.960416666669</v>
      </c>
    </row>
    <row r="3885" spans="1:20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8"/>
        <v>0</v>
      </c>
      <c r="Q3885" s="11" t="s">
        <v>8315</v>
      </c>
      <c r="R3885" t="s">
        <v>8357</v>
      </c>
      <c r="S3885" s="15">
        <f t="shared" si="246"/>
        <v>41854.602650462963</v>
      </c>
      <c r="T3885" s="15">
        <f t="shared" si="247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8"/>
        <v>0</v>
      </c>
      <c r="Q3886" s="11" t="s">
        <v>8315</v>
      </c>
      <c r="R3886" t="s">
        <v>8357</v>
      </c>
      <c r="S3886" s="15">
        <f t="shared" si="246"/>
        <v>42065.791574074072</v>
      </c>
      <c r="T3886" s="15">
        <f t="shared" si="247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8"/>
        <v>0</v>
      </c>
      <c r="Q3887" s="11" t="s">
        <v>8315</v>
      </c>
      <c r="R3887" t="s">
        <v>8357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8"/>
        <v>0</v>
      </c>
      <c r="Q3888" s="11" t="s">
        <v>8315</v>
      </c>
      <c r="R3888" t="s">
        <v>8357</v>
      </c>
      <c r="S3888" s="15">
        <f t="shared" si="246"/>
        <v>41954.228032407409</v>
      </c>
      <c r="T3888" s="15">
        <f t="shared" si="247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8"/>
        <v>17.5</v>
      </c>
      <c r="Q3889" s="11" t="s">
        <v>8315</v>
      </c>
      <c r="R3889" t="s">
        <v>8357</v>
      </c>
      <c r="S3889" s="15">
        <f t="shared" si="246"/>
        <v>42079.857974537037</v>
      </c>
      <c r="T3889" s="15">
        <f t="shared" si="247"/>
        <v>42125.916666666672</v>
      </c>
    </row>
    <row r="3890" spans="1:20" ht="60" hidden="1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8"/>
        <v>38.71</v>
      </c>
      <c r="Q3890" s="11" t="s">
        <v>8315</v>
      </c>
      <c r="R3890" t="s">
        <v>8316</v>
      </c>
      <c r="S3890" s="15">
        <f t="shared" si="246"/>
        <v>42762.545810185184</v>
      </c>
      <c r="T3890" s="15">
        <f t="shared" si="247"/>
        <v>42792.545810185184</v>
      </c>
    </row>
    <row r="3891" spans="1:20" ht="45" hidden="1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8"/>
        <v>13.11</v>
      </c>
      <c r="Q3891" s="11" t="s">
        <v>8315</v>
      </c>
      <c r="R3891" t="s">
        <v>8316</v>
      </c>
      <c r="S3891" s="15">
        <f t="shared" si="246"/>
        <v>41977.004976851851</v>
      </c>
      <c r="T3891" s="15">
        <f t="shared" si="247"/>
        <v>42008.976388888885</v>
      </c>
    </row>
    <row r="3892" spans="1:20" ht="60" hidden="1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8"/>
        <v>315.5</v>
      </c>
      <c r="Q3892" s="11" t="s">
        <v>8315</v>
      </c>
      <c r="R3892" t="s">
        <v>8316</v>
      </c>
      <c r="S3892" s="15">
        <f t="shared" si="246"/>
        <v>42171.758611111116</v>
      </c>
      <c r="T3892" s="15">
        <f t="shared" si="247"/>
        <v>42231.758611111116</v>
      </c>
    </row>
    <row r="3893" spans="1:20" ht="30" hidden="1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8"/>
        <v>37.14</v>
      </c>
      <c r="Q3893" s="11" t="s">
        <v>8315</v>
      </c>
      <c r="R3893" t="s">
        <v>8316</v>
      </c>
      <c r="S3893" s="15">
        <f t="shared" si="246"/>
        <v>42056.1324537037</v>
      </c>
      <c r="T3893" s="15">
        <f t="shared" si="247"/>
        <v>42086.207638888889</v>
      </c>
    </row>
    <row r="3894" spans="1:20" ht="60" hidden="1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8"/>
        <v>0</v>
      </c>
      <c r="Q3894" s="11" t="s">
        <v>8315</v>
      </c>
      <c r="R3894" t="s">
        <v>8316</v>
      </c>
      <c r="S3894" s="15">
        <f t="shared" si="246"/>
        <v>41867.652280092596</v>
      </c>
      <c r="T3894" s="15">
        <f t="shared" si="247"/>
        <v>41875.291666666664</v>
      </c>
    </row>
    <row r="3895" spans="1:20" ht="60" hidden="1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8"/>
        <v>128.27000000000001</v>
      </c>
      <c r="Q3895" s="11" t="s">
        <v>8315</v>
      </c>
      <c r="R3895" t="s">
        <v>8316</v>
      </c>
      <c r="S3895" s="15">
        <f t="shared" si="246"/>
        <v>41779.657870370371</v>
      </c>
      <c r="T3895" s="15">
        <f t="shared" si="247"/>
        <v>41821.25</v>
      </c>
    </row>
    <row r="3896" spans="1:20" ht="60" hidden="1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8"/>
        <v>47.27</v>
      </c>
      <c r="Q3896" s="11" t="s">
        <v>8315</v>
      </c>
      <c r="R3896" t="s">
        <v>8316</v>
      </c>
      <c r="S3896" s="15">
        <f t="shared" si="246"/>
        <v>42679.958472222221</v>
      </c>
      <c r="T3896" s="15">
        <f t="shared" si="247"/>
        <v>42710.207638888889</v>
      </c>
    </row>
    <row r="3897" spans="1:20" ht="60" hidden="1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8"/>
        <v>50</v>
      </c>
      <c r="Q3897" s="11" t="s">
        <v>8315</v>
      </c>
      <c r="R3897" t="s">
        <v>8316</v>
      </c>
      <c r="S3897" s="15">
        <f t="shared" si="246"/>
        <v>42032.250208333338</v>
      </c>
      <c r="T3897" s="15">
        <f t="shared" si="247"/>
        <v>42063.250208333338</v>
      </c>
    </row>
    <row r="3898" spans="1:20" ht="60" hidden="1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8"/>
        <v>42.5</v>
      </c>
      <c r="Q3898" s="11" t="s">
        <v>8315</v>
      </c>
      <c r="R3898" t="s">
        <v>8316</v>
      </c>
      <c r="S3898" s="15">
        <f t="shared" si="246"/>
        <v>41793.191875000004</v>
      </c>
      <c r="T3898" s="15">
        <f t="shared" si="247"/>
        <v>41807.191875000004</v>
      </c>
    </row>
    <row r="3899" spans="1:20" ht="60" hidden="1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8"/>
        <v>44</v>
      </c>
      <c r="Q3899" s="11" t="s">
        <v>8315</v>
      </c>
      <c r="R3899" t="s">
        <v>8316</v>
      </c>
      <c r="S3899" s="15">
        <f t="shared" si="246"/>
        <v>41982.87364583333</v>
      </c>
      <c r="T3899" s="15">
        <f t="shared" si="247"/>
        <v>42012.87364583333</v>
      </c>
    </row>
    <row r="3900" spans="1:20" ht="60" hidden="1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8"/>
        <v>50.88</v>
      </c>
      <c r="Q3900" s="11" t="s">
        <v>8315</v>
      </c>
      <c r="R3900" t="s">
        <v>8316</v>
      </c>
      <c r="S3900" s="15">
        <f t="shared" si="246"/>
        <v>42193.482291666667</v>
      </c>
      <c r="T3900" s="15">
        <f t="shared" si="247"/>
        <v>42233.666666666672</v>
      </c>
    </row>
    <row r="3901" spans="1:20" ht="45" hidden="1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8"/>
        <v>62.5</v>
      </c>
      <c r="Q3901" s="11" t="s">
        <v>8315</v>
      </c>
      <c r="R3901" t="s">
        <v>8316</v>
      </c>
      <c r="S3901" s="15">
        <f t="shared" si="246"/>
        <v>41843.775011574071</v>
      </c>
      <c r="T3901" s="15">
        <f t="shared" si="247"/>
        <v>41863.775011574071</v>
      </c>
    </row>
    <row r="3902" spans="1:20" ht="45" hidden="1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8"/>
        <v>27</v>
      </c>
      <c r="Q3902" s="11" t="s">
        <v>8315</v>
      </c>
      <c r="R3902" t="s">
        <v>8316</v>
      </c>
      <c r="S3902" s="15">
        <f t="shared" si="246"/>
        <v>42136.092488425929</v>
      </c>
      <c r="T3902" s="15">
        <f t="shared" si="247"/>
        <v>42166.092488425929</v>
      </c>
    </row>
    <row r="3903" spans="1:20" ht="60" hidden="1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8"/>
        <v>25</v>
      </c>
      <c r="Q3903" s="11" t="s">
        <v>8315</v>
      </c>
      <c r="R3903" t="s">
        <v>8316</v>
      </c>
      <c r="S3903" s="15">
        <f t="shared" si="246"/>
        <v>42317.826377314821</v>
      </c>
      <c r="T3903" s="15">
        <f t="shared" si="247"/>
        <v>42357.826377314821</v>
      </c>
    </row>
    <row r="3904" spans="1:20" ht="60" hidden="1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8"/>
        <v>47.26</v>
      </c>
      <c r="Q3904" s="11" t="s">
        <v>8315</v>
      </c>
      <c r="R3904" t="s">
        <v>8316</v>
      </c>
      <c r="S3904" s="15">
        <f t="shared" si="246"/>
        <v>42663.468078703707</v>
      </c>
      <c r="T3904" s="15">
        <f t="shared" si="247"/>
        <v>42688.509745370371</v>
      </c>
    </row>
    <row r="3905" spans="1:20" ht="60" hidden="1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8"/>
        <v>0</v>
      </c>
      <c r="Q3905" s="11" t="s">
        <v>8315</v>
      </c>
      <c r="R3905" t="s">
        <v>8316</v>
      </c>
      <c r="S3905" s="15">
        <f t="shared" si="246"/>
        <v>42186.01116898148</v>
      </c>
      <c r="T3905" s="15">
        <f t="shared" si="247"/>
        <v>42230.818055555559</v>
      </c>
    </row>
    <row r="3906" spans="1:20" ht="30" hidden="1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9">ROUND(E3906/D3906*100,0)</f>
        <v>0</v>
      </c>
      <c r="P3906">
        <f t="shared" si="248"/>
        <v>1.5</v>
      </c>
      <c r="Q3906" s="11" t="s">
        <v>8315</v>
      </c>
      <c r="R3906" t="s">
        <v>8316</v>
      </c>
      <c r="S3906" s="15">
        <f t="shared" si="246"/>
        <v>42095.229166666672</v>
      </c>
      <c r="T3906" s="15">
        <f t="shared" si="247"/>
        <v>42109.211111111115</v>
      </c>
    </row>
    <row r="3907" spans="1:20" ht="60" hidden="1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9"/>
        <v>12</v>
      </c>
      <c r="P3907">
        <f t="shared" si="248"/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48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48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48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48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48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48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48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48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48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48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>
        <f t="shared" si="248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48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48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48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48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>
        <f t="shared" si="248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48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8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8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8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8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8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8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8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8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si="248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8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ref="P3935:P3998" si="252">IFERROR(ROUND(E3935/L3935,2), 0)</f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52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52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52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52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52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52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52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52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52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52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52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52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52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52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52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52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52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52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52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52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52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52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52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52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52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52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52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52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52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52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2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2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2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2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3">ROUND(E3970/D3970*100,0)</f>
        <v>11</v>
      </c>
      <c r="P3970">
        <f t="shared" si="252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>
        <f t="shared" si="252"/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2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2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2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2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2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>
        <f t="shared" si="252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2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2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2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2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2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2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2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2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2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2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2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2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2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2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2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2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2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2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2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2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2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ref="P3999:P4062" si="256">IFERROR(ROUND(E3999/L3999,2), 0)</f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6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6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6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6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6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6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6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6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6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6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6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6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6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6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6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6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6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6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6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6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6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6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6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6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6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6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6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6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6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6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6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6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6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6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7">ROUND(E4034/D4034*100,0)</f>
        <v>7</v>
      </c>
      <c r="P4034">
        <f t="shared" si="256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>
        <f t="shared" si="256"/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6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6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6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6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6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6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6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6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6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>
        <f t="shared" si="256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6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6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6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6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6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6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6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6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6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6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6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6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6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6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6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6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6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ref="P4063:P4115" si="260">IFERROR(ROUND(E4063/L4063,2), 0)</f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60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60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60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60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60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60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60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60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60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60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60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60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60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60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60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60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60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60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60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60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60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60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60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60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60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60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60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60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60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60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60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60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60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60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1">ROUND(E4098/D4098*100,0)</f>
        <v>11</v>
      </c>
      <c r="P4098">
        <f t="shared" si="260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>
        <f t="shared" si="260"/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0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0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0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0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0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0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0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0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0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0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0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0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0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0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0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0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1" priority="4" operator="equal">
      <formula>"canceled"</formula>
    </cfRule>
    <cfRule type="cellIs" dxfId="30" priority="5" operator="equal">
      <formula>"failed"</formula>
    </cfRule>
    <cfRule type="cellIs" dxfId="29" priority="6" operator="equal">
      <formula>"successful"</formula>
    </cfRule>
    <cfRule type="cellIs" dxfId="2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FCE3F-A563-412D-A890-6D7B5B0F57C8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0.5703125" bestFit="1" customWidth="1"/>
    <col min="11" max="11" width="16.28515625" bestFit="1" customWidth="1"/>
    <col min="12" max="12" width="6" bestFit="1" customWidth="1"/>
    <col min="13" max="13" width="6.7109375" bestFit="1" customWidth="1"/>
    <col min="14" max="14" width="10.42578125" bestFit="1" customWidth="1"/>
    <col min="15" max="15" width="6.140625" bestFit="1" customWidth="1"/>
    <col min="16" max="16" width="12.28515625" bestFit="1" customWidth="1"/>
    <col min="17" max="17" width="10.28515625" bestFit="1" customWidth="1"/>
    <col min="18" max="18" width="10.85546875" bestFit="1" customWidth="1"/>
    <col min="19" max="19" width="7.5703125" bestFit="1" customWidth="1"/>
    <col min="20" max="20" width="11.28515625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A5F09-86A0-4A65-BFB3-D53699CF84AD}">
  <dimension ref="A1:E7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141D-CC7F-4F28-BDBA-16DA0A471DB0}">
  <dimension ref="A1:F18"/>
  <sheetViews>
    <sheetView workbookViewId="0">
      <selection activeCell="K31" sqref="K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3BD5-9C0B-487F-879E-D55474DF18A5}">
  <dimension ref="A1:F6"/>
  <sheetViews>
    <sheetView workbookViewId="0">
      <selection activeCell="J16" sqref="J16"/>
    </sheetView>
  </sheetViews>
  <sheetFormatPr defaultRowHeight="15" x14ac:dyDescent="0.25"/>
  <cols>
    <col min="1" max="1" width="33.5703125" bestFit="1" customWidth="1"/>
    <col min="2" max="2" width="42.28515625" customWidth="1"/>
    <col min="5" max="5" width="17" bestFit="1" customWidth="1"/>
    <col min="6" max="6" width="18" bestFit="1" customWidth="1"/>
  </cols>
  <sheetData>
    <row r="1" spans="1:6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3E7E-24AE-4979-A950-CED88148265E}">
  <dimension ref="A1:T413"/>
  <sheetViews>
    <sheetView workbookViewId="0">
      <selection activeCell="V13" sqref="V13"/>
    </sheetView>
  </sheetViews>
  <sheetFormatPr defaultRowHeight="15" x14ac:dyDescent="0.25"/>
  <cols>
    <col min="1" max="1" width="5" bestFit="1" customWidth="1"/>
    <col min="2" max="2" width="36.28515625" customWidth="1"/>
    <col min="3" max="3" width="44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M264" t="b">
        <v>1</v>
      </c>
      <c r="N264" t="s">
        <v>8269</v>
      </c>
      <c r="O264">
        <v>100</v>
      </c>
      <c r="P264">
        <v>0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847E6-4479-4BF3-9B5C-A57A907B9F61}">
  <dimension ref="A1:T251"/>
  <sheetViews>
    <sheetView topLeftCell="B1" workbookViewId="0">
      <selection activeCell="I3" sqref="I3"/>
    </sheetView>
  </sheetViews>
  <sheetFormatPr defaultRowHeight="15" x14ac:dyDescent="0.25"/>
  <cols>
    <col min="1" max="1" width="5" bestFit="1" customWidth="1"/>
    <col min="2" max="2" width="36.5703125" customWidth="1"/>
    <col min="3" max="3" width="39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60" x14ac:dyDescent="0.25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5" x14ac:dyDescent="0.25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0" x14ac:dyDescent="0.25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60" x14ac:dyDescent="0.25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60" x14ac:dyDescent="0.25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B62E-FCAC-45C9-BC5F-2C90C65A1DAD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1" bestFit="1" customWidth="1"/>
    <col min="3" max="3" width="10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Kickstarters:Descriptive Statistics'!D:D)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A8E0-6B91-45D9-A06B-0FB6E603A43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6DC2-3AD1-4267-B54C-E7AF91059F20}">
  <dimension ref="A1:T15"/>
  <sheetViews>
    <sheetView workbookViewId="0">
      <selection activeCell="F3" sqref="F3"/>
    </sheetView>
  </sheetViews>
  <sheetFormatPr defaultRowHeight="15" x14ac:dyDescent="0.25"/>
  <cols>
    <col min="1" max="1" width="5" bestFit="1" customWidth="1"/>
    <col min="2" max="2" width="28.42578125" bestFit="1" customWidth="1"/>
    <col min="3" max="3" width="42.28515625" customWidth="1"/>
    <col min="4" max="4" width="12.5703125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2502</v>
      </c>
      <c r="B2" s="8" t="s">
        <v>2502</v>
      </c>
      <c r="C2" s="3" t="s">
        <v>6612</v>
      </c>
      <c r="D2" s="5">
        <v>110000</v>
      </c>
      <c r="E2" s="7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8297</v>
      </c>
      <c r="O2">
        <v>0</v>
      </c>
      <c r="P2">
        <v>17.2</v>
      </c>
      <c r="Q2" s="11" t="s">
        <v>8334</v>
      </c>
      <c r="R2" t="s">
        <v>8351</v>
      </c>
      <c r="S2" s="15">
        <v>41858.825439814813</v>
      </c>
      <c r="T2" s="15">
        <v>41903.825439814813</v>
      </c>
    </row>
    <row r="3" spans="1:20" ht="60" x14ac:dyDescent="0.25">
      <c r="A3">
        <v>2503</v>
      </c>
      <c r="B3" s="8" t="s">
        <v>2503</v>
      </c>
      <c r="C3" s="3" t="s">
        <v>6613</v>
      </c>
      <c r="D3" s="5">
        <v>10000</v>
      </c>
      <c r="E3" s="7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8297</v>
      </c>
      <c r="O3">
        <v>0</v>
      </c>
      <c r="P3">
        <v>0</v>
      </c>
      <c r="Q3" s="11" t="s">
        <v>8334</v>
      </c>
      <c r="R3" t="s">
        <v>8351</v>
      </c>
      <c r="S3" s="15">
        <v>42498.899398148147</v>
      </c>
      <c r="T3" s="15">
        <v>42528.879166666666</v>
      </c>
    </row>
    <row r="4" spans="1:20" ht="30" x14ac:dyDescent="0.25">
      <c r="A4">
        <v>2504</v>
      </c>
      <c r="B4" s="8" t="s">
        <v>2504</v>
      </c>
      <c r="C4" s="3" t="s">
        <v>6614</v>
      </c>
      <c r="D4" s="5">
        <v>35000</v>
      </c>
      <c r="E4" s="7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8297</v>
      </c>
      <c r="O4">
        <v>0</v>
      </c>
      <c r="P4">
        <v>0</v>
      </c>
      <c r="Q4" s="11" t="s">
        <v>8334</v>
      </c>
      <c r="R4" t="s">
        <v>8351</v>
      </c>
      <c r="S4" s="15">
        <v>41928.015439814815</v>
      </c>
      <c r="T4" s="15">
        <v>41958.057106481487</v>
      </c>
    </row>
    <row r="5" spans="1:20" ht="60" x14ac:dyDescent="0.25">
      <c r="A5">
        <v>2505</v>
      </c>
      <c r="B5" s="8" t="s">
        <v>2505</v>
      </c>
      <c r="C5" s="3" t="s">
        <v>6615</v>
      </c>
      <c r="D5" s="5">
        <v>7000</v>
      </c>
      <c r="E5" s="7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s="11" t="s">
        <v>8334</v>
      </c>
      <c r="R5" t="s">
        <v>8351</v>
      </c>
      <c r="S5" s="15">
        <v>42047.05574074074</v>
      </c>
      <c r="T5" s="15">
        <v>42077.014074074075</v>
      </c>
    </row>
    <row r="6" spans="1:20" ht="30" x14ac:dyDescent="0.25">
      <c r="A6">
        <v>2507</v>
      </c>
      <c r="B6" s="8" t="s">
        <v>2507</v>
      </c>
      <c r="C6" s="3" t="s">
        <v>6617</v>
      </c>
      <c r="D6" s="5">
        <v>42850</v>
      </c>
      <c r="E6" s="7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s="11" t="s">
        <v>8334</v>
      </c>
      <c r="R6" t="s">
        <v>8351</v>
      </c>
      <c r="S6" s="15">
        <v>42105.072962962964</v>
      </c>
      <c r="T6" s="15">
        <v>42135.072962962964</v>
      </c>
    </row>
    <row r="7" spans="1:20" ht="60" x14ac:dyDescent="0.25">
      <c r="A7">
        <v>2508</v>
      </c>
      <c r="B7" s="8" t="s">
        <v>2508</v>
      </c>
      <c r="C7" s="3" t="s">
        <v>6618</v>
      </c>
      <c r="D7" s="5">
        <v>20000</v>
      </c>
      <c r="E7" s="7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s="11" t="s">
        <v>8334</v>
      </c>
      <c r="R7" t="s">
        <v>8351</v>
      </c>
      <c r="S7" s="15">
        <v>41835.951782407406</v>
      </c>
      <c r="T7" s="15">
        <v>41865.951782407406</v>
      </c>
    </row>
    <row r="8" spans="1:20" ht="45" x14ac:dyDescent="0.25">
      <c r="A8">
        <v>2510</v>
      </c>
      <c r="B8" s="8" t="s">
        <v>2510</v>
      </c>
      <c r="C8" s="3" t="s">
        <v>6620</v>
      </c>
      <c r="D8" s="5">
        <v>50000</v>
      </c>
      <c r="E8" s="7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8297</v>
      </c>
      <c r="O8">
        <v>0</v>
      </c>
      <c r="P8">
        <v>37.5</v>
      </c>
      <c r="Q8" s="11" t="s">
        <v>8334</v>
      </c>
      <c r="R8" t="s">
        <v>8351</v>
      </c>
      <c r="S8" s="15">
        <v>42078.997361111105</v>
      </c>
      <c r="T8" s="15">
        <v>42138.997361111105</v>
      </c>
    </row>
    <row r="9" spans="1:20" ht="45" x14ac:dyDescent="0.25">
      <c r="A9">
        <v>2512</v>
      </c>
      <c r="B9" s="8" t="s">
        <v>2512</v>
      </c>
      <c r="C9" s="3" t="s">
        <v>6622</v>
      </c>
      <c r="D9" s="5">
        <v>1150</v>
      </c>
      <c r="E9" s="7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s="11" t="s">
        <v>8334</v>
      </c>
      <c r="R9" t="s">
        <v>8351</v>
      </c>
      <c r="S9" s="15">
        <v>41971.876863425925</v>
      </c>
      <c r="T9" s="15">
        <v>41986.876863425925</v>
      </c>
    </row>
    <row r="10" spans="1:20" ht="45" x14ac:dyDescent="0.25">
      <c r="A10">
        <v>2514</v>
      </c>
      <c r="B10" s="8" t="s">
        <v>2514</v>
      </c>
      <c r="C10" s="3" t="s">
        <v>6624</v>
      </c>
      <c r="D10" s="5">
        <v>12000</v>
      </c>
      <c r="E10" s="7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8297</v>
      </c>
      <c r="O10">
        <v>2</v>
      </c>
      <c r="P10">
        <v>52.5</v>
      </c>
      <c r="Q10" s="11" t="s">
        <v>8334</v>
      </c>
      <c r="R10" t="s">
        <v>8351</v>
      </c>
      <c r="S10" s="15">
        <v>41854.389780092592</v>
      </c>
      <c r="T10" s="15">
        <v>41871.389780092592</v>
      </c>
    </row>
    <row r="11" spans="1:20" ht="60" x14ac:dyDescent="0.25">
      <c r="A11">
        <v>2515</v>
      </c>
      <c r="B11" s="8" t="s">
        <v>2515</v>
      </c>
      <c r="C11" s="3" t="s">
        <v>6625</v>
      </c>
      <c r="D11" s="5">
        <v>5000</v>
      </c>
      <c r="E11" s="7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8297</v>
      </c>
      <c r="O11">
        <v>19</v>
      </c>
      <c r="P11">
        <v>77.5</v>
      </c>
      <c r="Q11" s="11" t="s">
        <v>8334</v>
      </c>
      <c r="R11" t="s">
        <v>8351</v>
      </c>
      <c r="S11" s="15">
        <v>42027.839733796296</v>
      </c>
      <c r="T11" s="15">
        <v>42057.839733796296</v>
      </c>
    </row>
    <row r="12" spans="1:20" ht="45" x14ac:dyDescent="0.25">
      <c r="A12">
        <v>2516</v>
      </c>
      <c r="B12" s="8" t="s">
        <v>2516</v>
      </c>
      <c r="C12" s="3" t="s">
        <v>6626</v>
      </c>
      <c r="D12" s="5">
        <v>22000</v>
      </c>
      <c r="E12" s="7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s="11" t="s">
        <v>8334</v>
      </c>
      <c r="R12" t="s">
        <v>8351</v>
      </c>
      <c r="S12" s="15">
        <v>41942.653379629628</v>
      </c>
      <c r="T12" s="15">
        <v>41972.6950462963</v>
      </c>
    </row>
    <row r="13" spans="1:20" ht="45" x14ac:dyDescent="0.25">
      <c r="A13">
        <v>2518</v>
      </c>
      <c r="B13" s="8" t="s">
        <v>2518</v>
      </c>
      <c r="C13" s="3" t="s">
        <v>6628</v>
      </c>
      <c r="D13" s="5">
        <v>5000</v>
      </c>
      <c r="E13" s="7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s="11" t="s">
        <v>8334</v>
      </c>
      <c r="R13" t="s">
        <v>8351</v>
      </c>
      <c r="S13" s="15">
        <v>41926.680879629632</v>
      </c>
      <c r="T13" s="15">
        <v>41956.722546296296</v>
      </c>
    </row>
    <row r="14" spans="1:20" ht="45" x14ac:dyDescent="0.25">
      <c r="A14">
        <v>2519</v>
      </c>
      <c r="B14" s="8" t="s">
        <v>2519</v>
      </c>
      <c r="C14" s="3" t="s">
        <v>6629</v>
      </c>
      <c r="D14" s="5">
        <v>150000</v>
      </c>
      <c r="E14" s="7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s="11" t="s">
        <v>8334</v>
      </c>
      <c r="R14" t="s">
        <v>8351</v>
      </c>
      <c r="S14" s="15">
        <v>41809.155138888891</v>
      </c>
      <c r="T14" s="15">
        <v>41839.155138888891</v>
      </c>
    </row>
    <row r="15" spans="1:20" ht="60" x14ac:dyDescent="0.25">
      <c r="A15">
        <v>2520</v>
      </c>
      <c r="B15" s="8" t="s">
        <v>2520</v>
      </c>
      <c r="C15" s="3" t="s">
        <v>6630</v>
      </c>
      <c r="D15" s="5">
        <v>100000</v>
      </c>
      <c r="E15" s="7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s="11" t="s">
        <v>8334</v>
      </c>
      <c r="R15" t="s">
        <v>8351</v>
      </c>
      <c r="S15" s="15">
        <v>42612.600520833337</v>
      </c>
      <c r="T15" s="15">
        <v>42658.806249999994</v>
      </c>
    </row>
  </sheetData>
  <conditionalFormatting sqref="F1:F15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5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BCD65-09CC-4024-9274-ABDAFDD9554E}">
  <dimension ref="A1:C6"/>
  <sheetViews>
    <sheetView workbookViewId="0">
      <selection sqref="A1:C7"/>
    </sheetView>
  </sheetViews>
  <sheetFormatPr defaultRowHeight="15" x14ac:dyDescent="0.25"/>
  <cols>
    <col min="1" max="1" width="15.5703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v>0</v>
      </c>
      <c r="C2" s="17">
        <f>AVERAGE('Failed US Kickstarters Rest'!D:D)</f>
        <v>40714.285714285717</v>
      </c>
    </row>
    <row r="3" spans="1:3" x14ac:dyDescent="0.25">
      <c r="A3" t="s">
        <v>8386</v>
      </c>
      <c r="B3" s="17">
        <v>0</v>
      </c>
      <c r="C3" s="17">
        <f>MEDIAN('Failed US Kickstarters Rest'!D:D)</f>
        <v>21000</v>
      </c>
    </row>
    <row r="4" spans="1:3" x14ac:dyDescent="0.25">
      <c r="B4" s="17"/>
      <c r="C4" s="17"/>
    </row>
    <row r="5" spans="1:3" x14ac:dyDescent="0.25">
      <c r="A5" t="s">
        <v>8387</v>
      </c>
      <c r="B5" s="17">
        <v>0</v>
      </c>
      <c r="C5" s="17">
        <f>AVERAGE('Failed US Kickstarters Rest'!E:E)</f>
        <v>97.571428571428569</v>
      </c>
    </row>
    <row r="6" spans="1:3" x14ac:dyDescent="0.25">
      <c r="A6" t="s">
        <v>8388</v>
      </c>
      <c r="B6" s="17">
        <v>0</v>
      </c>
      <c r="C6" s="17">
        <f>MEDIAN('Failed US Kickstarters Rest'!E:E)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602A2-8CDC-4F48-BEB7-B80F4591C9DF}">
  <dimension ref="A1:T46"/>
  <sheetViews>
    <sheetView workbookViewId="0">
      <selection activeCell="H3" sqref="H3"/>
    </sheetView>
  </sheetViews>
  <sheetFormatPr defaultRowHeight="15" x14ac:dyDescent="0.25"/>
  <cols>
    <col min="1" max="1" width="5" bestFit="1" customWidth="1"/>
    <col min="2" max="2" width="25.85546875" customWidth="1"/>
    <col min="3" max="3" width="29.28515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2921</v>
      </c>
      <c r="B2" s="8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5">
        <v>41877.886620370373</v>
      </c>
      <c r="T2" s="15">
        <v>41907.886620370373</v>
      </c>
    </row>
    <row r="3" spans="1:20" ht="60" x14ac:dyDescent="0.25">
      <c r="A3">
        <v>2923</v>
      </c>
      <c r="B3" s="8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5">
        <v>42013.15253472222</v>
      </c>
      <c r="T3" s="15">
        <v>42028.125</v>
      </c>
    </row>
    <row r="4" spans="1:20" ht="75" x14ac:dyDescent="0.25">
      <c r="A4">
        <v>2924</v>
      </c>
      <c r="B4" s="8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5">
        <v>42103.556828703702</v>
      </c>
      <c r="T4" s="15">
        <v>42133.165972222225</v>
      </c>
    </row>
    <row r="5" spans="1:20" ht="75" x14ac:dyDescent="0.25">
      <c r="A5">
        <v>2925</v>
      </c>
      <c r="B5" s="8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5">
        <v>41863.584120370368</v>
      </c>
      <c r="T5" s="15">
        <v>41893.584120370368</v>
      </c>
    </row>
    <row r="6" spans="1:20" ht="75" x14ac:dyDescent="0.25">
      <c r="A6">
        <v>2926</v>
      </c>
      <c r="B6" s="8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5">
        <v>42044.765960648147</v>
      </c>
      <c r="T6" s="15">
        <v>42058.765960648147</v>
      </c>
    </row>
    <row r="7" spans="1:20" ht="75" x14ac:dyDescent="0.25">
      <c r="A7">
        <v>2927</v>
      </c>
      <c r="B7" s="8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5">
        <v>41806.669317129628</v>
      </c>
      <c r="T7" s="15">
        <v>41835.208333333336</v>
      </c>
    </row>
    <row r="8" spans="1:20" ht="45" x14ac:dyDescent="0.25">
      <c r="A8">
        <v>2928</v>
      </c>
      <c r="B8" s="8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5">
        <v>42403.998217592598</v>
      </c>
      <c r="T8" s="15">
        <v>42433.998217592598</v>
      </c>
    </row>
    <row r="9" spans="1:20" ht="75" x14ac:dyDescent="0.25">
      <c r="A9">
        <v>2929</v>
      </c>
      <c r="B9" s="8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5">
        <v>41754.564328703702</v>
      </c>
      <c r="T9" s="15">
        <v>41784.564328703702</v>
      </c>
    </row>
    <row r="10" spans="1:20" ht="75" x14ac:dyDescent="0.25">
      <c r="A10">
        <v>2933</v>
      </c>
      <c r="B10" s="8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5">
        <v>42495.956631944442</v>
      </c>
      <c r="T10" s="15">
        <v>42525.956631944442</v>
      </c>
    </row>
    <row r="11" spans="1:20" ht="75" x14ac:dyDescent="0.25">
      <c r="A11">
        <v>2935</v>
      </c>
      <c r="B11" s="8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5">
        <v>42553.583425925928</v>
      </c>
      <c r="T11" s="15">
        <v>42611.708333333328</v>
      </c>
    </row>
    <row r="12" spans="1:20" ht="75" x14ac:dyDescent="0.25">
      <c r="A12">
        <v>2936</v>
      </c>
      <c r="B12" s="8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5">
        <v>41912.650729166664</v>
      </c>
      <c r="T12" s="15">
        <v>41925.207638888889</v>
      </c>
    </row>
    <row r="13" spans="1:20" ht="75" x14ac:dyDescent="0.25">
      <c r="A13">
        <v>2938</v>
      </c>
      <c r="B13" s="8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5">
        <v>42004.703865740739</v>
      </c>
      <c r="T13" s="15">
        <v>42034.703865740739</v>
      </c>
    </row>
    <row r="14" spans="1:20" ht="75" x14ac:dyDescent="0.25">
      <c r="A14">
        <v>2939</v>
      </c>
      <c r="B14" s="8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5">
        <v>41845.809166666666</v>
      </c>
      <c r="T14" s="15">
        <v>41879.041666666664</v>
      </c>
    </row>
    <row r="15" spans="1:20" ht="60" x14ac:dyDescent="0.25">
      <c r="A15">
        <v>2940</v>
      </c>
      <c r="B15" s="8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5">
        <v>41982.773356481484</v>
      </c>
      <c r="T15" s="15">
        <v>42022.773356481484</v>
      </c>
    </row>
    <row r="16" spans="1:20" ht="75" x14ac:dyDescent="0.25">
      <c r="A16">
        <v>3748</v>
      </c>
      <c r="B16" s="8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5">
        <v>42395.706435185188</v>
      </c>
      <c r="T16" s="15">
        <v>42416.249305555553</v>
      </c>
    </row>
    <row r="17" spans="1:20" ht="60" x14ac:dyDescent="0.25">
      <c r="A17">
        <v>3749</v>
      </c>
      <c r="B17" s="8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5">
        <v>42458.127175925925</v>
      </c>
      <c r="T17" s="15">
        <v>42489.165972222225</v>
      </c>
    </row>
    <row r="18" spans="1:20" ht="120" x14ac:dyDescent="0.25">
      <c r="A18">
        <v>3750</v>
      </c>
      <c r="B18" s="8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5">
        <v>42016.981574074074</v>
      </c>
      <c r="T18" s="15">
        <v>42045.332638888889</v>
      </c>
    </row>
    <row r="19" spans="1:20" ht="60" x14ac:dyDescent="0.25">
      <c r="A19">
        <v>3751</v>
      </c>
      <c r="B19" s="8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5">
        <v>42403.035567129627</v>
      </c>
      <c r="T19" s="15">
        <v>42462.993900462956</v>
      </c>
    </row>
    <row r="20" spans="1:20" ht="90" x14ac:dyDescent="0.25">
      <c r="A20">
        <v>3753</v>
      </c>
      <c r="B20" s="8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5">
        <v>42128.824074074073</v>
      </c>
      <c r="T20" s="15">
        <v>42158</v>
      </c>
    </row>
    <row r="21" spans="1:20" ht="75" x14ac:dyDescent="0.25">
      <c r="A21">
        <v>3754</v>
      </c>
      <c r="B21" s="8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5">
        <v>41808.881215277775</v>
      </c>
      <c r="T21" s="15">
        <v>41846.207638888889</v>
      </c>
    </row>
    <row r="22" spans="1:20" ht="75" x14ac:dyDescent="0.25">
      <c r="A22">
        <v>3756</v>
      </c>
      <c r="B22" s="8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5">
        <v>41771.814791666664</v>
      </c>
      <c r="T22" s="15">
        <v>41801.814791666664</v>
      </c>
    </row>
    <row r="23" spans="1:20" ht="60" x14ac:dyDescent="0.25">
      <c r="A23">
        <v>3757</v>
      </c>
      <c r="B23" s="8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5">
        <v>41954.850868055553</v>
      </c>
      <c r="T23" s="15">
        <v>41974.850868055553</v>
      </c>
    </row>
    <row r="24" spans="1:20" ht="30" x14ac:dyDescent="0.25">
      <c r="A24">
        <v>3758</v>
      </c>
      <c r="B24" s="8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5">
        <v>41747.471504629626</v>
      </c>
      <c r="T24" s="15">
        <v>41778.208333333336</v>
      </c>
    </row>
    <row r="25" spans="1:20" ht="45" x14ac:dyDescent="0.25">
      <c r="A25">
        <v>3759</v>
      </c>
      <c r="B25" s="8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5">
        <v>42182.108252314814</v>
      </c>
      <c r="T25" s="15">
        <v>42242.108252314814</v>
      </c>
    </row>
    <row r="26" spans="1:20" ht="75" x14ac:dyDescent="0.25">
      <c r="A26">
        <v>3760</v>
      </c>
      <c r="B26" s="8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5">
        <v>41739.525300925925</v>
      </c>
      <c r="T26" s="15">
        <v>41764.525300925925</v>
      </c>
    </row>
    <row r="27" spans="1:20" ht="45" x14ac:dyDescent="0.25">
      <c r="A27">
        <v>3763</v>
      </c>
      <c r="B27" s="8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5">
        <v>42065.750300925924</v>
      </c>
      <c r="T27" s="15">
        <v>42095.708634259259</v>
      </c>
    </row>
    <row r="28" spans="1:20" ht="60" x14ac:dyDescent="0.25">
      <c r="A28">
        <v>3764</v>
      </c>
      <c r="B28" s="8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5">
        <v>42499.842962962968</v>
      </c>
      <c r="T28" s="15">
        <v>42519.024999999994</v>
      </c>
    </row>
    <row r="29" spans="1:20" ht="75" x14ac:dyDescent="0.25">
      <c r="A29">
        <v>3765</v>
      </c>
      <c r="B29" s="8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5">
        <v>41820.776412037041</v>
      </c>
      <c r="T29" s="15">
        <v>41850.776412037041</v>
      </c>
    </row>
    <row r="30" spans="1:20" ht="60" x14ac:dyDescent="0.25">
      <c r="A30">
        <v>3766</v>
      </c>
      <c r="B30" s="8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5">
        <v>41788.167187500003</v>
      </c>
      <c r="T30" s="15">
        <v>41823.167187500003</v>
      </c>
    </row>
    <row r="31" spans="1:20" ht="75" x14ac:dyDescent="0.25">
      <c r="A31">
        <v>3767</v>
      </c>
      <c r="B31" s="8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5">
        <v>42050.019641203704</v>
      </c>
      <c r="T31" s="15">
        <v>42064.207638888889</v>
      </c>
    </row>
    <row r="32" spans="1:20" ht="75" x14ac:dyDescent="0.25">
      <c r="A32">
        <v>3768</v>
      </c>
      <c r="B32" s="8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5">
        <v>41772.727893518517</v>
      </c>
      <c r="T32" s="15">
        <v>41802.727893518517</v>
      </c>
    </row>
    <row r="33" spans="1:20" ht="75" x14ac:dyDescent="0.25">
      <c r="A33">
        <v>3769</v>
      </c>
      <c r="B33" s="8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5">
        <v>42445.598136574074</v>
      </c>
      <c r="T33" s="15">
        <v>42475.598136574074</v>
      </c>
    </row>
    <row r="34" spans="1:20" ht="45" x14ac:dyDescent="0.25">
      <c r="A34">
        <v>3771</v>
      </c>
      <c r="B34" s="8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5">
        <v>42493.857083333336</v>
      </c>
      <c r="T34" s="15">
        <v>42508</v>
      </c>
    </row>
    <row r="35" spans="1:20" ht="60" x14ac:dyDescent="0.25">
      <c r="A35">
        <v>3772</v>
      </c>
      <c r="B35" s="8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5">
        <v>42682.616967592592</v>
      </c>
      <c r="T35" s="15">
        <v>42703.25</v>
      </c>
    </row>
    <row r="36" spans="1:20" ht="45" x14ac:dyDescent="0.25">
      <c r="A36">
        <v>3773</v>
      </c>
      <c r="B36" s="8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5">
        <v>42656.005173611105</v>
      </c>
      <c r="T36" s="15">
        <v>42689.088888888888</v>
      </c>
    </row>
    <row r="37" spans="1:20" ht="75" x14ac:dyDescent="0.25">
      <c r="A37">
        <v>3775</v>
      </c>
      <c r="B37" s="8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5">
        <v>42075.942627314813</v>
      </c>
      <c r="T37" s="15">
        <v>42103.166666666672</v>
      </c>
    </row>
    <row r="38" spans="1:20" ht="75" x14ac:dyDescent="0.25">
      <c r="A38">
        <v>3776</v>
      </c>
      <c r="B38" s="8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5">
        <v>41814.367800925924</v>
      </c>
      <c r="T38" s="15">
        <v>41852.041666666664</v>
      </c>
    </row>
    <row r="39" spans="1:20" ht="60" x14ac:dyDescent="0.25">
      <c r="A39">
        <v>3777</v>
      </c>
      <c r="B39" s="8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5">
        <v>41887.111354166671</v>
      </c>
      <c r="T39" s="15">
        <v>41909.166666666664</v>
      </c>
    </row>
    <row r="40" spans="1:20" ht="45" x14ac:dyDescent="0.25">
      <c r="A40">
        <v>3778</v>
      </c>
      <c r="B40" s="8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5">
        <v>41989.819212962961</v>
      </c>
      <c r="T40" s="15">
        <v>42049.819212962961</v>
      </c>
    </row>
    <row r="41" spans="1:20" ht="30" x14ac:dyDescent="0.25">
      <c r="A41">
        <v>3779</v>
      </c>
      <c r="B41" s="8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5">
        <v>42425.735416666663</v>
      </c>
      <c r="T41" s="15">
        <v>42455.693750000006</v>
      </c>
    </row>
    <row r="42" spans="1:20" ht="60" x14ac:dyDescent="0.25">
      <c r="A42">
        <v>3780</v>
      </c>
      <c r="B42" s="8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5">
        <v>42166.219733796301</v>
      </c>
      <c r="T42" s="15">
        <v>42198.837499999994</v>
      </c>
    </row>
    <row r="43" spans="1:20" ht="75" x14ac:dyDescent="0.25">
      <c r="A43">
        <v>3781</v>
      </c>
      <c r="B43" s="8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5">
        <v>41865.882928240739</v>
      </c>
      <c r="T43" s="15">
        <v>41890.882928240739</v>
      </c>
    </row>
    <row r="44" spans="1:20" ht="60" x14ac:dyDescent="0.25">
      <c r="A44">
        <v>3783</v>
      </c>
      <c r="B44" s="8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5">
        <v>42420.140277777777</v>
      </c>
      <c r="T44" s="15">
        <v>42444.666666666672</v>
      </c>
    </row>
    <row r="45" spans="1:20" ht="75" x14ac:dyDescent="0.25">
      <c r="A45">
        <v>3786</v>
      </c>
      <c r="B45" s="8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5">
        <v>42487.037905092591</v>
      </c>
      <c r="T45" s="15">
        <v>42517.037905092591</v>
      </c>
    </row>
    <row r="46" spans="1:20" ht="75" x14ac:dyDescent="0.25">
      <c r="A46">
        <v>3787</v>
      </c>
      <c r="B46" s="8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5">
        <v>42167.534791666665</v>
      </c>
      <c r="T46" s="15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3EC3-4024-4E44-B77D-A5CD4410916E}">
  <dimension ref="A1:T41"/>
  <sheetViews>
    <sheetView workbookViewId="0">
      <selection activeCell="E4" sqref="E4"/>
    </sheetView>
  </sheetViews>
  <sheetFormatPr defaultRowHeight="15" x14ac:dyDescent="0.25"/>
  <cols>
    <col min="1" max="1" width="5" bestFit="1" customWidth="1"/>
    <col min="2" max="2" width="23.28515625" customWidth="1"/>
    <col min="3" max="3" width="32.85546875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3191</v>
      </c>
      <c r="B2" s="8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5">
        <v>42538.755428240736</v>
      </c>
      <c r="T2" s="15">
        <v>42598.755428240736</v>
      </c>
    </row>
    <row r="3" spans="1:20" ht="75" x14ac:dyDescent="0.25">
      <c r="A3">
        <v>3194</v>
      </c>
      <c r="B3" s="8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5">
        <v>42182.062476851846</v>
      </c>
      <c r="T3" s="15">
        <v>42212.062476851846</v>
      </c>
    </row>
    <row r="4" spans="1:20" ht="75" x14ac:dyDescent="0.25">
      <c r="A4">
        <v>3195</v>
      </c>
      <c r="B4" s="8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5">
        <v>42017.594236111108</v>
      </c>
      <c r="T4" s="15">
        <v>42047.594236111108</v>
      </c>
    </row>
    <row r="5" spans="1:20" ht="60" x14ac:dyDescent="0.25">
      <c r="A5">
        <v>3196</v>
      </c>
      <c r="B5" s="8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5">
        <v>42157.598090277781</v>
      </c>
      <c r="T5" s="15">
        <v>42217.583333333328</v>
      </c>
    </row>
    <row r="6" spans="1:20" ht="60" x14ac:dyDescent="0.25">
      <c r="A6">
        <v>3199</v>
      </c>
      <c r="B6" s="8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5">
        <v>41858.761782407404</v>
      </c>
      <c r="T6" s="15">
        <v>41888.875</v>
      </c>
    </row>
    <row r="7" spans="1:20" ht="75" x14ac:dyDescent="0.25">
      <c r="A7">
        <v>3200</v>
      </c>
      <c r="B7" s="8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5">
        <v>42460.320613425924</v>
      </c>
      <c r="T7" s="15">
        <v>42490.231944444444</v>
      </c>
    </row>
    <row r="8" spans="1:20" ht="60" x14ac:dyDescent="0.25">
      <c r="A8">
        <v>3202</v>
      </c>
      <c r="B8" s="8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5">
        <v>42293.853541666671</v>
      </c>
      <c r="T8" s="15">
        <v>42352.249305555553</v>
      </c>
    </row>
    <row r="9" spans="1:20" ht="45" x14ac:dyDescent="0.25">
      <c r="A9">
        <v>3203</v>
      </c>
      <c r="B9" s="8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5">
        <v>42242.988680555558</v>
      </c>
      <c r="T9" s="15">
        <v>42272.988680555558</v>
      </c>
    </row>
    <row r="10" spans="1:20" ht="60" x14ac:dyDescent="0.25">
      <c r="A10">
        <v>3204</v>
      </c>
      <c r="B10" s="8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5">
        <v>42172.686099537037</v>
      </c>
      <c r="T10" s="15">
        <v>42202.676388888889</v>
      </c>
    </row>
    <row r="11" spans="1:20" ht="60" x14ac:dyDescent="0.25">
      <c r="A11">
        <v>3206</v>
      </c>
      <c r="B11" s="8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5">
        <v>42236.276053240741</v>
      </c>
      <c r="T11" s="15">
        <v>42266.276053240741</v>
      </c>
    </row>
    <row r="12" spans="1:20" ht="60" x14ac:dyDescent="0.25">
      <c r="A12">
        <v>3207</v>
      </c>
      <c r="B12" s="8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5">
        <v>42057.277858796297</v>
      </c>
      <c r="T12" s="15">
        <v>42117.236192129625</v>
      </c>
    </row>
    <row r="13" spans="1:20" ht="75" x14ac:dyDescent="0.25">
      <c r="A13">
        <v>3628</v>
      </c>
      <c r="B13" s="8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5">
        <v>42291.833287037036</v>
      </c>
      <c r="T13" s="15">
        <v>42351.874953703707</v>
      </c>
    </row>
    <row r="14" spans="1:20" ht="75" x14ac:dyDescent="0.25">
      <c r="A14">
        <v>3629</v>
      </c>
      <c r="B14" s="8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5">
        <v>42437.094490740739</v>
      </c>
      <c r="T14" s="15">
        <v>42495.708333333328</v>
      </c>
    </row>
    <row r="15" spans="1:20" ht="75" x14ac:dyDescent="0.25">
      <c r="A15">
        <v>3631</v>
      </c>
      <c r="B15" s="8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5">
        <v>41880.753437499996</v>
      </c>
      <c r="T15" s="15">
        <v>41905.165972222225</v>
      </c>
    </row>
    <row r="16" spans="1:20" ht="60" x14ac:dyDescent="0.25">
      <c r="A16">
        <v>3633</v>
      </c>
      <c r="B16" s="8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5">
        <v>42649.623460648145</v>
      </c>
      <c r="T16" s="15">
        <v>42693.041666666672</v>
      </c>
    </row>
    <row r="17" spans="1:20" ht="45" x14ac:dyDescent="0.25">
      <c r="A17">
        <v>3635</v>
      </c>
      <c r="B17" s="8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5">
        <v>42450.88282407407</v>
      </c>
      <c r="T17" s="15">
        <v>42480.88282407407</v>
      </c>
    </row>
    <row r="18" spans="1:20" ht="45" x14ac:dyDescent="0.25">
      <c r="A18">
        <v>3636</v>
      </c>
      <c r="B18" s="8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5">
        <v>42226.694780092599</v>
      </c>
      <c r="T18" s="15">
        <v>42261.694780092599</v>
      </c>
    </row>
    <row r="19" spans="1:20" ht="75" x14ac:dyDescent="0.25">
      <c r="A19">
        <v>3637</v>
      </c>
      <c r="B19" s="8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5">
        <v>41975.700636574074</v>
      </c>
      <c r="T19" s="15">
        <v>42005.700636574074</v>
      </c>
    </row>
    <row r="20" spans="1:20" ht="60" x14ac:dyDescent="0.25">
      <c r="A20">
        <v>3639</v>
      </c>
      <c r="B20" s="8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5">
        <v>42590.677152777775</v>
      </c>
      <c r="T20" s="15">
        <v>42650.632638888885</v>
      </c>
    </row>
    <row r="21" spans="1:20" ht="90" x14ac:dyDescent="0.25">
      <c r="A21">
        <v>3640</v>
      </c>
      <c r="B21" s="8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5">
        <v>42104.781597222223</v>
      </c>
      <c r="T21" s="15">
        <v>42134.781597222223</v>
      </c>
    </row>
    <row r="22" spans="1:20" ht="60" x14ac:dyDescent="0.25">
      <c r="A22">
        <v>3641</v>
      </c>
      <c r="B22" s="8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5">
        <v>41899.627071759263</v>
      </c>
      <c r="T22" s="15">
        <v>41917.208333333336</v>
      </c>
    </row>
    <row r="23" spans="1:20" ht="60" x14ac:dyDescent="0.25">
      <c r="A23">
        <v>3643</v>
      </c>
      <c r="B23" s="8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5">
        <v>42285.143969907411</v>
      </c>
      <c r="T23" s="15">
        <v>42325.185636574075</v>
      </c>
    </row>
    <row r="24" spans="1:20" ht="45" x14ac:dyDescent="0.25">
      <c r="A24">
        <v>3644</v>
      </c>
      <c r="B24" s="8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5">
        <v>42409.241747685184</v>
      </c>
      <c r="T24" s="15">
        <v>42437.207638888889</v>
      </c>
    </row>
    <row r="25" spans="1:20" ht="60" x14ac:dyDescent="0.25">
      <c r="A25">
        <v>3646</v>
      </c>
      <c r="B25" s="8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5">
        <v>42140.421319444446</v>
      </c>
      <c r="T25" s="15">
        <v>42171.979166666672</v>
      </c>
    </row>
    <row r="26" spans="1:20" ht="75" x14ac:dyDescent="0.25">
      <c r="A26">
        <v>3788</v>
      </c>
      <c r="B26" s="8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5">
        <v>42333.695821759262</v>
      </c>
      <c r="T26" s="15">
        <v>42361.679166666669</v>
      </c>
    </row>
    <row r="27" spans="1:20" ht="60" x14ac:dyDescent="0.25">
      <c r="A27">
        <v>3790</v>
      </c>
      <c r="B27" s="8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5">
        <v>42666.666932870372</v>
      </c>
      <c r="T27" s="15">
        <v>42696.708599537036</v>
      </c>
    </row>
    <row r="28" spans="1:20" ht="45" x14ac:dyDescent="0.25">
      <c r="A28">
        <v>3791</v>
      </c>
      <c r="B28" s="8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5">
        <v>41766.692037037035</v>
      </c>
      <c r="T28" s="15">
        <v>41826.692037037035</v>
      </c>
    </row>
    <row r="29" spans="1:20" ht="45" x14ac:dyDescent="0.25">
      <c r="A29">
        <v>3792</v>
      </c>
      <c r="B29" s="8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5">
        <v>42170.447013888886</v>
      </c>
      <c r="T29" s="15">
        <v>42200.447013888886</v>
      </c>
    </row>
    <row r="30" spans="1:20" ht="60" x14ac:dyDescent="0.25">
      <c r="A30">
        <v>3793</v>
      </c>
      <c r="B30" s="8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5">
        <v>41968.938993055555</v>
      </c>
      <c r="T30" s="15">
        <v>41989.938993055555</v>
      </c>
    </row>
    <row r="31" spans="1:20" ht="60" x14ac:dyDescent="0.25">
      <c r="A31">
        <v>3796</v>
      </c>
      <c r="B31" s="8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5">
        <v>42689.029583333337</v>
      </c>
      <c r="T31" s="15">
        <v>42749.029583333337</v>
      </c>
    </row>
    <row r="32" spans="1:20" ht="75" x14ac:dyDescent="0.25">
      <c r="A32">
        <v>3797</v>
      </c>
      <c r="B32" s="8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5">
        <v>42084.881539351853</v>
      </c>
      <c r="T32" s="15">
        <v>42114.881539351853</v>
      </c>
    </row>
    <row r="33" spans="1:20" ht="60" x14ac:dyDescent="0.25">
      <c r="A33">
        <v>3798</v>
      </c>
      <c r="B33" s="8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5">
        <v>41831.722777777781</v>
      </c>
      <c r="T33" s="15">
        <v>41861.722777777781</v>
      </c>
    </row>
    <row r="34" spans="1:20" ht="45" x14ac:dyDescent="0.25">
      <c r="A34">
        <v>3799</v>
      </c>
      <c r="B34" s="8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5">
        <v>42410.93105324074</v>
      </c>
      <c r="T34" s="15">
        <v>42440.93105324074</v>
      </c>
    </row>
    <row r="35" spans="1:20" ht="60" x14ac:dyDescent="0.25">
      <c r="A35">
        <v>3800</v>
      </c>
      <c r="B35" s="8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5">
        <v>41982.737071759257</v>
      </c>
      <c r="T35" s="15">
        <v>42015.207638888889</v>
      </c>
    </row>
    <row r="36" spans="1:20" ht="60" x14ac:dyDescent="0.25">
      <c r="A36">
        <v>3801</v>
      </c>
      <c r="B36" s="8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5">
        <v>41975.676111111112</v>
      </c>
      <c r="T36" s="15">
        <v>42006.676111111112</v>
      </c>
    </row>
    <row r="37" spans="1:20" ht="60" x14ac:dyDescent="0.25">
      <c r="A37">
        <v>3802</v>
      </c>
      <c r="B37" s="8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5">
        <v>42269.126226851848</v>
      </c>
      <c r="T37" s="15">
        <v>42299.126226851848</v>
      </c>
    </row>
    <row r="38" spans="1:20" ht="30" x14ac:dyDescent="0.25">
      <c r="A38">
        <v>3803</v>
      </c>
      <c r="B38" s="8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5">
        <v>42403.971851851849</v>
      </c>
      <c r="T38" s="15">
        <v>42433.971851851849</v>
      </c>
    </row>
    <row r="39" spans="1:20" ht="60" x14ac:dyDescent="0.25">
      <c r="A39">
        <v>3804</v>
      </c>
      <c r="B39" s="8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5">
        <v>42527.00953703704</v>
      </c>
      <c r="T39" s="15">
        <v>42582.291666666672</v>
      </c>
    </row>
    <row r="40" spans="1:20" ht="60" x14ac:dyDescent="0.25">
      <c r="A40">
        <v>3805</v>
      </c>
      <c r="B40" s="8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5">
        <v>41849.887037037035</v>
      </c>
      <c r="T40" s="15">
        <v>41909.887037037035</v>
      </c>
    </row>
    <row r="41" spans="1:20" ht="60" x14ac:dyDescent="0.25">
      <c r="A41">
        <v>3807</v>
      </c>
      <c r="B41" s="8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5">
        <v>42090.909016203703</v>
      </c>
      <c r="T41" s="15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A7D2-CFC3-49C5-8595-92CC8638D1A7}">
  <dimension ref="A1:C6"/>
  <sheetViews>
    <sheetView workbookViewId="0">
      <selection activeCell="G21" sqref="G21"/>
    </sheetView>
  </sheetViews>
  <sheetFormatPr defaultRowHeight="15" x14ac:dyDescent="0.25"/>
  <cols>
    <col min="1" max="1" width="15.5703125" bestFit="1" customWidth="1"/>
    <col min="2" max="2" width="10.140625" bestFit="1" customWidth="1"/>
    <col min="3" max="3" width="8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Musicals'!D:D)</f>
        <v>5105.5555555555557</v>
      </c>
      <c r="C2" s="17">
        <f>AVERAGE('Failed US Musicals'!D:D)</f>
        <v>121471.25</v>
      </c>
    </row>
    <row r="3" spans="1:3" x14ac:dyDescent="0.25">
      <c r="A3" t="s">
        <v>8386</v>
      </c>
      <c r="B3" s="17">
        <f>MEDIAN('Successful US Musicals'!D:D)</f>
        <v>3500</v>
      </c>
      <c r="C3" s="17">
        <f>MEDIAN('Failed US Musicals'!D:D)</f>
        <v>7500</v>
      </c>
    </row>
    <row r="4" spans="1:3" x14ac:dyDescent="0.25">
      <c r="B4" s="17"/>
      <c r="C4" s="17"/>
    </row>
    <row r="5" spans="1:3" x14ac:dyDescent="0.25">
      <c r="A5" t="s">
        <v>8387</v>
      </c>
      <c r="B5" s="17">
        <f>AVERAGE('Successful US Musicals'!E:E)</f>
        <v>5407.8644444444435</v>
      </c>
      <c r="C5" s="17">
        <f>AVERAGE('Failed US Musicals'!E:E)</f>
        <v>1046.175</v>
      </c>
    </row>
    <row r="6" spans="1:3" x14ac:dyDescent="0.25">
      <c r="A6" t="s">
        <v>8388</v>
      </c>
      <c r="B6" s="17">
        <f>MEDIAN('Successful US Musicals'!E:E)</f>
        <v>3750</v>
      </c>
      <c r="C6" s="17">
        <f>MEDIAN('Failed US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 Rest</vt:lpstr>
      <vt:lpstr>Failed US Kickstarters Rest</vt:lpstr>
      <vt:lpstr>Restaurant Descriptive Statisti</vt:lpstr>
      <vt:lpstr>Successful US Musicals</vt:lpstr>
      <vt:lpstr>Failed US Musicals</vt:lpstr>
      <vt:lpstr>Musical 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Bradley</cp:lastModifiedBy>
  <dcterms:created xsi:type="dcterms:W3CDTF">2017-04-20T15:17:24Z</dcterms:created>
  <dcterms:modified xsi:type="dcterms:W3CDTF">2021-08-02T02:06:59Z</dcterms:modified>
</cp:coreProperties>
</file>