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 codeName="ThisWorkbook"/>
  <xr:revisionPtr revIDLastSave="0" documentId="13_ncr:1_{AF6115DB-8D91-4A9B-A0E1-90B85DFEB7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arams" sheetId="2" state="hidden" r:id="rId2"/>
  </sheets>
  <definedNames>
    <definedName name="_xlnm._FilterDatabase" localSheetId="0" hidden="1">Sheet1!$D$8:$E$12</definedName>
    <definedName name="DaysOfWeek">Params!$J$5:$J$11</definedName>
    <definedName name="DaysofWeekOffset">Params!$K$5:$K$11</definedName>
    <definedName name="endDate">Sheet1!$E$10</definedName>
    <definedName name="ICAssignNum">Params!$D$5:$D$10</definedName>
    <definedName name="startDate">Sheet1!$E$9</definedName>
    <definedName name="StatusOptions">Params!$J$16:$J$17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5" i="2"/>
  <c r="F5" i="2" s="1"/>
  <c r="G1" i="2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E2" i="2"/>
  <c r="E6" i="2" l="1"/>
  <c r="G5" i="2"/>
  <c r="E7" i="2" l="1"/>
  <c r="F6" i="2"/>
  <c r="E8" i="2" l="1"/>
  <c r="E9" i="1" s="1"/>
  <c r="F7" i="2"/>
  <c r="G6" i="2"/>
  <c r="E3" i="2"/>
  <c r="E1" i="2"/>
  <c r="F8" i="2" l="1"/>
  <c r="G7" i="2"/>
  <c r="E9" i="2" l="1"/>
  <c r="F9" i="2" s="1"/>
  <c r="G9" i="2" s="1"/>
  <c r="E10" i="1"/>
  <c r="G8" i="2"/>
  <c r="F2" i="1"/>
</calcChain>
</file>

<file path=xl/sharedStrings.xml><?xml version="1.0" encoding="utf-8"?>
<sst xmlns="http://schemas.openxmlformats.org/spreadsheetml/2006/main" count="107" uniqueCount="66">
  <si>
    <t>Individual Contribution Report</t>
  </si>
  <si>
    <t>Name:</t>
  </si>
  <si>
    <t>Team Number:</t>
  </si>
  <si>
    <t>Project Name:</t>
  </si>
  <si>
    <t>Date:</t>
  </si>
  <si>
    <t>Project Status</t>
  </si>
  <si>
    <t>Sponsor Engagement:</t>
  </si>
  <si>
    <t>Teamwork Status:</t>
  </si>
  <si>
    <t>Technical Status:</t>
  </si>
  <si>
    <t>Overall Status:</t>
  </si>
  <si>
    <t>Green</t>
  </si>
  <si>
    <t>Contributions</t>
  </si>
  <si>
    <t>Link to Task</t>
  </si>
  <si>
    <t>Task #</t>
  </si>
  <si>
    <t>Links to Github/Repository Submissions (1 per line)</t>
  </si>
  <si>
    <t>Task Status 
(Complete / 
In-Process)</t>
  </si>
  <si>
    <t>Repository Submission Date</t>
  </si>
  <si>
    <t>% of Work Contributed to</t>
  </si>
  <si>
    <t>Assignment:</t>
  </si>
  <si>
    <t>Week</t>
  </si>
  <si>
    <t>Assignment</t>
  </si>
  <si>
    <t>IC2</t>
  </si>
  <si>
    <t>IC3</t>
  </si>
  <si>
    <t>IC4</t>
  </si>
  <si>
    <t>Start Date</t>
  </si>
  <si>
    <t>Day of Week</t>
  </si>
  <si>
    <t>Su</t>
  </si>
  <si>
    <t>M</t>
  </si>
  <si>
    <t>T</t>
  </si>
  <si>
    <t>W</t>
  </si>
  <si>
    <t>Th</t>
  </si>
  <si>
    <t>F</t>
  </si>
  <si>
    <t>Sa</t>
  </si>
  <si>
    <t>Act Start</t>
  </si>
  <si>
    <t>Offset</t>
  </si>
  <si>
    <t>End (Sa)</t>
  </si>
  <si>
    <t>Start (Su)</t>
  </si>
  <si>
    <t>End Date</t>
  </si>
  <si>
    <t>Status Options</t>
  </si>
  <si>
    <t>Complete</t>
  </si>
  <si>
    <t>In-process</t>
  </si>
  <si>
    <t>IC1</t>
  </si>
  <si>
    <t>7-8</t>
  </si>
  <si>
    <t>IC5</t>
  </si>
  <si>
    <t>Last Date</t>
  </si>
  <si>
    <t>12-13</t>
  </si>
  <si>
    <t>Fall Break</t>
  </si>
  <si>
    <t>9-10</t>
  </si>
  <si>
    <t>14-15</t>
  </si>
  <si>
    <t>13-14</t>
  </si>
  <si>
    <t>All Fields entered?</t>
  </si>
  <si>
    <t>Prev Sunday</t>
  </si>
  <si>
    <t>Armando Arratia</t>
  </si>
  <si>
    <t>Year on Psyche</t>
  </si>
  <si>
    <t>https://github.com/Tchapis/Three.js-Projects/blob/armando/US-tasks%20folder/US-101%20US-105.docx</t>
  </si>
  <si>
    <t>Yes</t>
  </si>
  <si>
    <t>https://github.com/Tchapis/Three.js-Projects/blob/armando/US-tasks%20folder/task%20108%20proposal%20document%20for%20feedback%20collection.docx</t>
  </si>
  <si>
    <t>https://github.com/Tchapis/Three.js-Projects/blob/armando/US-tasks%20folder/Use%20Case%20Diagram%201%20Viewing%20the%203D%20Asteroid%20Simulation.docx</t>
  </si>
  <si>
    <t>https://github.com/Tchapis/Three.js-Projects/blob/armando/US-tasks%20folder/Use%20Case%20Diagram%202%20User%20Interaction%20with%203D%20Simulation.docx</t>
  </si>
  <si>
    <t>https://github.com/Tchapis/Three.js-Projects/blob/armando/US-tasks%20folder/Use%20Case%20Diagram%203%20Handling%20Sponsor%20Feedback%20and%20Implementing%20Changes.docx</t>
  </si>
  <si>
    <t>https://github.com/Tchapis/Three.js-Projects/blob/armando/US-tasks%20folder/Activity%20Diagram%201%20Development%20Process.docx</t>
  </si>
  <si>
    <t>https://github.com/Tchapis/Three.js-Projects/blob/armando/US-tasks%20folder/Activity%20Diagram%202%20User%20Interaction%20with%203D%20Simulation.docx</t>
  </si>
  <si>
    <t>https://github.com/Tchapis/Three.js-Projects/blob/armando/US-tasks%20folder/Activity%20Diagram%203%20Handling%20Sponsor%20Feedback%20and%20Deploying%20Updates.docx</t>
  </si>
  <si>
    <t>https://docs.google.com/document/d/1gKesZh87Leq9dSIKn9xP9kJJ692N0pC4bIzu_ZnRHmU/edit?tab=t.0</t>
  </si>
  <si>
    <t>https://github.com/Tchapis/Three.js-Projects/blob/armando/US-tasks%20folder/task61%20-%20PSYCHE.blend</t>
  </si>
  <si>
    <t>https://github.com/Tchapis/Three.js-Projects/blob/armando/US-tasks%20folder/task62%20-%20PSYCHE.blend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</si>
</sst>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1" fillId="2" borderId="1" xfId="1"/>
    <xf numFmtId="0" fontId="0" fillId="4" borderId="0" xfId="0" applyFill="1" applyAlignment="1">
      <alignment wrapText="1"/>
    </xf>
    <xf numFmtId="0" fontId="0" fillId="0" borderId="0" xfId="0" applyAlignment="1">
      <alignment horizontal="right"/>
    </xf>
    <xf numFmtId="16" fontId="0" fillId="6" borderId="0" xfId="0" applyNumberFormat="1" applyFill="1"/>
    <xf numFmtId="14" fontId="1" fillId="2" borderId="1" xfId="1" applyNumberFormat="1"/>
    <xf numFmtId="0" fontId="0" fillId="5" borderId="0" xfId="0" applyFill="1" applyAlignment="1">
      <alignment wrapText="1"/>
    </xf>
    <xf numFmtId="14" fontId="0" fillId="7" borderId="0" xfId="0" applyNumberFormat="1" applyFill="1"/>
    <xf numFmtId="49" fontId="0" fillId="0" borderId="0" xfId="0" applyNumberFormat="1"/>
    <xf numFmtId="0" fontId="1" fillId="2" borderId="1" xfId="1" applyNumberFormat="1"/>
    <xf numFmtId="16" fontId="0" fillId="6" borderId="2" xfId="0" applyNumberFormat="1" applyFill="1" applyBorder="1"/>
    <xf numFmtId="1" fontId="1" fillId="2" borderId="1" xfId="1" applyNumberFormat="1"/>
    <xf numFmtId="0" fontId="5" fillId="2" borderId="1" xfId="2" applyFill="1" applyBorder="1"/>
    <xf numFmtId="0" fontId="1" fillId="2" borderId="1" xfId="1" applyAlignment="1">
      <alignment horizontal="center"/>
    </xf>
  </cellXfs>
  <cellStyles count="3">
    <cellStyle name="Hyperlink" xfId="2" builtinId="8"/>
    <cellStyle name="Input" xfId="1" builtinId="20"/>
    <cellStyle name="Normal" xfId="0" builtinId="0"/>
  </cellStyles>
  <dxfs count="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ee.taiga.io/project/jlpotock-group35_nasapsychemission_yearonpsychesimulation/task/232" TargetMode="External"/><Relationship Id="rId18" Type="http://schemas.openxmlformats.org/officeDocument/2006/relationships/hyperlink" Target="https://github.com/Tchapis/Three.js-Projects/blob/armando/US-tasks%20folder/US-101%20US-105.docx" TargetMode="External"/><Relationship Id="rId26" Type="http://schemas.openxmlformats.org/officeDocument/2006/relationships/hyperlink" Target="https://github.com/Tchapis/Three.js-Projects/blob/armando/US-tasks%20folder/Activity%20Diagram%201%20Development%20Process.docx" TargetMode="External"/><Relationship Id="rId3" Type="http://schemas.openxmlformats.org/officeDocument/2006/relationships/hyperlink" Target="https://tree.taiga.io/project/jlpotock-group35_nasapsychemission_yearonpsychesimulation/task/62?" TargetMode="External"/><Relationship Id="rId21" Type="http://schemas.openxmlformats.org/officeDocument/2006/relationships/hyperlink" Target="https://github.com/Tchapis/Three.js-Projects/blob/armando/US-tasks%20folder/US-101%20US-105.docx" TargetMode="External"/><Relationship Id="rId7" Type="http://schemas.openxmlformats.org/officeDocument/2006/relationships/hyperlink" Target="https://tree.taiga.io/project/jlpotock-group35_nasapsychemission_yearonpsychesimulation/task/104?" TargetMode="External"/><Relationship Id="rId12" Type="http://schemas.openxmlformats.org/officeDocument/2006/relationships/hyperlink" Target="https://tree.taiga.io/project/jlpotock-group35_nasapsychemission_yearonpsychesimulation/task/231" TargetMode="External"/><Relationship Id="rId17" Type="http://schemas.openxmlformats.org/officeDocument/2006/relationships/hyperlink" Target="https://github.com/Tchapis/Three.js-Projects/blob/armando/US-tasks%20folder/US-101%20US-105.docx" TargetMode="External"/><Relationship Id="rId25" Type="http://schemas.openxmlformats.org/officeDocument/2006/relationships/hyperlink" Target="https://github.com/Tchapis/Three.js-Projects/blob/armando/US-tasks%20folder/Use%20Case%20Diagram%203%20Handling%20Sponsor%20Feedback%20and%20Implementing%20Changes.docx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tree.taiga.io/project/jlpotock-group35_nasapsychemission_yearonpsychesimulation/task/61?" TargetMode="External"/><Relationship Id="rId16" Type="http://schemas.openxmlformats.org/officeDocument/2006/relationships/hyperlink" Target="https://github.com/Tchapis/Three.js-Projects/blob/armando/US-tasks%20folder/task%20108%20proposal%20document%20for%20feedback%20collection.docx" TargetMode="External"/><Relationship Id="rId20" Type="http://schemas.openxmlformats.org/officeDocument/2006/relationships/hyperlink" Target="https://github.com/Tchapis/Three.js-Projects/blob/armando/US-tasks%20folder/US-101%20US-105.docx" TargetMode="External"/><Relationship Id="rId29" Type="http://schemas.openxmlformats.org/officeDocument/2006/relationships/hyperlink" Target="https://docs.google.com/document/d/1gKesZh87Leq9dSIKn9xP9kJJ692N0pC4bIzu_ZnRHmU/edit?tab=t.0" TargetMode="External"/><Relationship Id="rId1" Type="http://schemas.openxmlformats.org/officeDocument/2006/relationships/hyperlink" Target="https://tree.taiga.io/project/jlpotock-group35_nasapsychemission_yearonpsychesimulation/task/139?" TargetMode="External"/><Relationship Id="rId6" Type="http://schemas.openxmlformats.org/officeDocument/2006/relationships/hyperlink" Target="https://tree.taiga.io/project/jlpotock-group35_nasapsychemission_yearonpsychesimulation/task/106?" TargetMode="External"/><Relationship Id="rId11" Type="http://schemas.openxmlformats.org/officeDocument/2006/relationships/hyperlink" Target="https://tree.taiga.io/project/jlpotock-group35_nasapsychemission_yearonpsychesimulation/task/234" TargetMode="External"/><Relationship Id="rId24" Type="http://schemas.openxmlformats.org/officeDocument/2006/relationships/hyperlink" Target="https://github.com/Tchapis/Three.js-Projects/blob/armando/US-tasks%20folder/Use%20Case%20Diagram%202%20User%20Interaction%20with%203D%20Simulation.docx" TargetMode="External"/><Relationship Id="rId32" Type="http://schemas.openxmlformats.org/officeDocument/2006/relationships/hyperlink" Target="https://github.com/Tchapis/Three.js-Projects/blob/armando/US-tasks%20folder/task62%20-%20PSYCHE.blend" TargetMode="External"/><Relationship Id="rId5" Type="http://schemas.openxmlformats.org/officeDocument/2006/relationships/hyperlink" Target="https://tree.taiga.io/project/jlpotock-group35_nasapsychemission_yearonpsychesimulation/task/107?" TargetMode="External"/><Relationship Id="rId15" Type="http://schemas.openxmlformats.org/officeDocument/2006/relationships/hyperlink" Target="https://tree.taiga.io/project/jlpotock-group35_nasapsychemission_yearonpsychesimulation/task/235" TargetMode="External"/><Relationship Id="rId23" Type="http://schemas.openxmlformats.org/officeDocument/2006/relationships/hyperlink" Target="https://github.com/Tchapis/Three.js-Projects/blob/armando/US-tasks%20folder/Use%20Case%20Diagram%201%20Viewing%20the%203D%20Asteroid%20Simulation.docx" TargetMode="External"/><Relationship Id="rId28" Type="http://schemas.openxmlformats.org/officeDocument/2006/relationships/hyperlink" Target="https://github.com/Tchapis/Three.js-Projects/blob/armando/US-tasks%20folder/Activity%20Diagram%203%20Handling%20Sponsor%20Feedback%20and%20Deploying%20Updates.docx" TargetMode="External"/><Relationship Id="rId10" Type="http://schemas.openxmlformats.org/officeDocument/2006/relationships/hyperlink" Target="https://tree.taiga.io/project/jlpotock-group35_nasapsychemission_yearonpsychesimulation/task/233" TargetMode="External"/><Relationship Id="rId19" Type="http://schemas.openxmlformats.org/officeDocument/2006/relationships/hyperlink" Target="https://github.com/Tchapis/Three.js-Projects/blob/armando/US-tasks%20folder/US-101%20US-105.docx" TargetMode="External"/><Relationship Id="rId31" Type="http://schemas.openxmlformats.org/officeDocument/2006/relationships/hyperlink" Target="https://github.com/Tchapis/Three.js-Projects/blob/armando/US-tasks%20folder/task61%20-%20PSYCHE.blend" TargetMode="External"/><Relationship Id="rId4" Type="http://schemas.openxmlformats.org/officeDocument/2006/relationships/hyperlink" Target="https://tree.taiga.io/project/jlpotock-group35_nasapsychemission_yearonpsychesimulation/task/108?" TargetMode="External"/><Relationship Id="rId9" Type="http://schemas.openxmlformats.org/officeDocument/2006/relationships/hyperlink" Target="https://tree.taiga.io/project/jlpotock-group35_nasapsychemission_yearonpsychesimulation/task/102?" TargetMode="External"/><Relationship Id="rId14" Type="http://schemas.openxmlformats.org/officeDocument/2006/relationships/hyperlink" Target="https://tree.taiga.io/project/jlpotock-group35_nasapsychemission_yearonpsychesimulation/task/230" TargetMode="External"/><Relationship Id="rId22" Type="http://schemas.openxmlformats.org/officeDocument/2006/relationships/hyperlink" Target="https://github.com/Tchapis/Three.js-Projects/blob/armando/US-tasks%20folder/US-101%20US-105.docx" TargetMode="External"/><Relationship Id="rId27" Type="http://schemas.openxmlformats.org/officeDocument/2006/relationships/hyperlink" Target="https://github.com/Tchapis/Three.js-Projects/blob/armando/US-tasks%20folder/Activity%20Diagram%202%20User%20Interaction%20with%203D%20Simulation.docx" TargetMode="External"/><Relationship Id="rId30" Type="http://schemas.openxmlformats.org/officeDocument/2006/relationships/hyperlink" Target="https://tree.taiga.io/project/jlpotock-group35_nasapsychemission_yearonpsychesimulation/task/63" TargetMode="External"/><Relationship Id="rId8" Type="http://schemas.openxmlformats.org/officeDocument/2006/relationships/hyperlink" Target="https://tree.taiga.io/project/jlpotock-group35_nasapsychemission_yearonpsychesimulation/task/103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91"/>
  <sheetViews>
    <sheetView tabSelected="1" zoomScaleNormal="100" workbookViewId="0">
      <selection activeCell="L24" sqref="L24"/>
    </sheetView>
  </sheetViews>
  <sheetFormatPr defaultColWidth="7" defaultRowHeight="15" x14ac:dyDescent="0.25"/>
  <cols>
    <col min="1" max="1" width="21" customWidth="1"/>
    <col min="2" max="2" width="16.5703125" customWidth="1"/>
    <col min="3" max="3" width="17.28515625" customWidth="1"/>
    <col min="4" max="4" width="29.140625" customWidth="1"/>
    <col min="5" max="5" width="22.42578125" customWidth="1"/>
    <col min="6" max="6" width="11.85546875" customWidth="1"/>
    <col min="7" max="7" width="10.85546875" customWidth="1"/>
  </cols>
  <sheetData>
    <row r="1" spans="1:7" ht="31.5" x14ac:dyDescent="0.5">
      <c r="A1" s="2" t="s">
        <v>0</v>
      </c>
    </row>
    <row r="2" spans="1:7" x14ac:dyDescent="0.25">
      <c r="A2" t="s">
        <v>1</v>
      </c>
      <c r="B2" s="17" t="s">
        <v>52</v>
      </c>
      <c r="C2" s="17"/>
      <c r="D2" s="7" t="s">
        <v>4</v>
      </c>
      <c r="E2" s="7"/>
      <c r="F2" s="1">
        <f ca="1">TODAY()</f>
        <v>45576</v>
      </c>
      <c r="G2" s="1"/>
    </row>
    <row r="3" spans="1:7" x14ac:dyDescent="0.25">
      <c r="A3" t="s">
        <v>2</v>
      </c>
      <c r="B3" s="17">
        <v>35</v>
      </c>
      <c r="C3" s="17"/>
    </row>
    <row r="4" spans="1:7" x14ac:dyDescent="0.25">
      <c r="A4" t="s">
        <v>3</v>
      </c>
      <c r="B4" s="17" t="s">
        <v>53</v>
      </c>
      <c r="C4" s="17"/>
    </row>
    <row r="6" spans="1:7" ht="18.75" x14ac:dyDescent="0.3">
      <c r="A6" s="4" t="s">
        <v>5</v>
      </c>
      <c r="B6" s="3"/>
      <c r="C6" s="3"/>
      <c r="D6" s="3"/>
      <c r="E6" s="3"/>
      <c r="F6" s="3"/>
      <c r="G6" s="3"/>
    </row>
    <row r="8" spans="1:7" x14ac:dyDescent="0.25">
      <c r="A8" t="s">
        <v>9</v>
      </c>
      <c r="B8" t="s">
        <v>10</v>
      </c>
      <c r="D8" t="s">
        <v>18</v>
      </c>
      <c r="E8" s="9" t="s">
        <v>41</v>
      </c>
    </row>
    <row r="9" spans="1:7" x14ac:dyDescent="0.25">
      <c r="A9" t="s">
        <v>8</v>
      </c>
      <c r="B9" t="s">
        <v>10</v>
      </c>
      <c r="D9" t="s">
        <v>24</v>
      </c>
      <c r="E9" s="11">
        <f ca="1">LOOKUP(E$8, ICAssignNum, Params!E$5:E$11)</f>
        <v>45564</v>
      </c>
    </row>
    <row r="10" spans="1:7" x14ac:dyDescent="0.25">
      <c r="A10" t="s">
        <v>7</v>
      </c>
      <c r="B10" t="s">
        <v>10</v>
      </c>
      <c r="D10" t="s">
        <v>37</v>
      </c>
      <c r="E10" s="11">
        <f ca="1">LOOKUP(E$8, ICAssignNum, Params!F$5:F$11)</f>
        <v>45577</v>
      </c>
    </row>
    <row r="11" spans="1:7" x14ac:dyDescent="0.25">
      <c r="A11" t="s">
        <v>6</v>
      </c>
      <c r="B11" t="s">
        <v>10</v>
      </c>
    </row>
    <row r="13" spans="1:7" ht="18.75" x14ac:dyDescent="0.3">
      <c r="A13" s="4" t="s">
        <v>11</v>
      </c>
      <c r="B13" s="3"/>
      <c r="C13" s="3"/>
      <c r="D13" s="3"/>
      <c r="E13" s="3"/>
      <c r="F13" s="3"/>
      <c r="G13" s="3"/>
    </row>
    <row r="14" spans="1:7" ht="6" hidden="1" customHeight="1" x14ac:dyDescent="0.25"/>
    <row r="15" spans="1:7" ht="45" x14ac:dyDescent="0.25">
      <c r="A15" s="6" t="s">
        <v>12</v>
      </c>
      <c r="B15" s="6" t="s">
        <v>13</v>
      </c>
      <c r="C15" s="6" t="s">
        <v>15</v>
      </c>
      <c r="D15" s="6" t="s">
        <v>14</v>
      </c>
      <c r="E15" s="6" t="s">
        <v>16</v>
      </c>
      <c r="F15" s="6" t="s">
        <v>17</v>
      </c>
      <c r="G15" s="10" t="s">
        <v>50</v>
      </c>
    </row>
    <row r="16" spans="1:7" x14ac:dyDescent="0.25">
      <c r="A16" s="16">
        <v>102</v>
      </c>
      <c r="B16" s="5">
        <v>102</v>
      </c>
      <c r="C16" s="5" t="s">
        <v>39</v>
      </c>
      <c r="D16" s="16" t="s">
        <v>54</v>
      </c>
      <c r="E16" s="9">
        <v>45570</v>
      </c>
      <c r="F16" s="15">
        <v>100</v>
      </c>
      <c r="G16" s="13" t="s">
        <v>55</v>
      </c>
    </row>
    <row r="17" spans="1:7" x14ac:dyDescent="0.25">
      <c r="A17" s="16">
        <v>103</v>
      </c>
      <c r="B17" s="5">
        <v>103</v>
      </c>
      <c r="C17" s="5" t="s">
        <v>39</v>
      </c>
      <c r="D17" s="16" t="s">
        <v>54</v>
      </c>
      <c r="E17" s="9">
        <v>45570</v>
      </c>
      <c r="F17" s="15">
        <v>100</v>
      </c>
      <c r="G17" s="13" t="s">
        <v>55</v>
      </c>
    </row>
    <row r="18" spans="1:7" x14ac:dyDescent="0.25">
      <c r="A18" s="16">
        <v>104</v>
      </c>
      <c r="B18" s="5">
        <v>104</v>
      </c>
      <c r="C18" s="5" t="s">
        <v>39</v>
      </c>
      <c r="D18" s="16" t="s">
        <v>54</v>
      </c>
      <c r="E18" s="9">
        <v>45570</v>
      </c>
      <c r="F18" s="15">
        <v>100</v>
      </c>
      <c r="G18" s="13" t="s">
        <v>55</v>
      </c>
    </row>
    <row r="19" spans="1:7" x14ac:dyDescent="0.25">
      <c r="A19" s="16">
        <v>106</v>
      </c>
      <c r="B19" s="5">
        <v>106</v>
      </c>
      <c r="C19" s="5" t="s">
        <v>39</v>
      </c>
      <c r="D19" s="16" t="s">
        <v>54</v>
      </c>
      <c r="E19" s="9">
        <v>45570</v>
      </c>
      <c r="F19" s="15">
        <v>100</v>
      </c>
      <c r="G19" s="13" t="s">
        <v>55</v>
      </c>
    </row>
    <row r="20" spans="1:7" x14ac:dyDescent="0.25">
      <c r="A20" s="16">
        <v>107</v>
      </c>
      <c r="B20" s="5">
        <v>107</v>
      </c>
      <c r="C20" s="5" t="s">
        <v>39</v>
      </c>
      <c r="D20" s="16" t="s">
        <v>54</v>
      </c>
      <c r="E20" s="9">
        <v>45570</v>
      </c>
      <c r="F20" s="15">
        <v>100</v>
      </c>
      <c r="G20" s="13" t="s">
        <v>55</v>
      </c>
    </row>
    <row r="21" spans="1:7" x14ac:dyDescent="0.25">
      <c r="A21" s="16">
        <v>108</v>
      </c>
      <c r="B21" s="5">
        <v>108</v>
      </c>
      <c r="C21" s="5" t="s">
        <v>39</v>
      </c>
      <c r="D21" s="16" t="s">
        <v>56</v>
      </c>
      <c r="E21" s="9">
        <v>45570</v>
      </c>
      <c r="F21" s="15">
        <v>100</v>
      </c>
      <c r="G21" s="13" t="s">
        <v>55</v>
      </c>
    </row>
    <row r="22" spans="1:7" x14ac:dyDescent="0.25">
      <c r="A22" s="16">
        <v>139</v>
      </c>
      <c r="B22" s="5">
        <v>139</v>
      </c>
      <c r="C22" s="5" t="s">
        <v>39</v>
      </c>
      <c r="D22" s="16" t="s">
        <v>54</v>
      </c>
      <c r="E22" s="9">
        <v>45570</v>
      </c>
      <c r="F22" s="15">
        <v>100</v>
      </c>
      <c r="G22" s="13" t="s">
        <v>55</v>
      </c>
    </row>
    <row r="23" spans="1:7" x14ac:dyDescent="0.25">
      <c r="A23" s="16">
        <v>61</v>
      </c>
      <c r="B23" s="5">
        <v>61</v>
      </c>
      <c r="C23" s="5" t="s">
        <v>39</v>
      </c>
      <c r="D23" s="16" t="s">
        <v>64</v>
      </c>
      <c r="E23" s="9">
        <v>45576</v>
      </c>
      <c r="F23" s="15">
        <v>100</v>
      </c>
      <c r="G23" s="13" t="s">
        <v>55</v>
      </c>
    </row>
    <row r="24" spans="1:7" x14ac:dyDescent="0.25">
      <c r="A24" s="16">
        <v>62</v>
      </c>
      <c r="B24" s="5">
        <v>62</v>
      </c>
      <c r="C24" s="5" t="s">
        <v>39</v>
      </c>
      <c r="D24" s="16" t="s">
        <v>65</v>
      </c>
      <c r="E24" s="9">
        <v>45576</v>
      </c>
      <c r="F24" s="15">
        <v>100</v>
      </c>
      <c r="G24" s="13" t="s">
        <v>55</v>
      </c>
    </row>
    <row r="25" spans="1:7" x14ac:dyDescent="0.25">
      <c r="A25" s="16">
        <v>230</v>
      </c>
      <c r="B25" s="5">
        <v>230</v>
      </c>
      <c r="C25" s="5" t="s">
        <v>39</v>
      </c>
      <c r="D25" s="16" t="s">
        <v>57</v>
      </c>
      <c r="E25" s="9">
        <v>45575</v>
      </c>
      <c r="F25" s="15">
        <v>100</v>
      </c>
      <c r="G25" s="13" t="s">
        <v>55</v>
      </c>
    </row>
    <row r="26" spans="1:7" x14ac:dyDescent="0.25">
      <c r="A26" s="16">
        <v>231</v>
      </c>
      <c r="B26" s="5">
        <v>231</v>
      </c>
      <c r="C26" s="5" t="s">
        <v>39</v>
      </c>
      <c r="D26" s="16" t="s">
        <v>58</v>
      </c>
      <c r="E26" s="9">
        <v>45575</v>
      </c>
      <c r="F26" s="15">
        <v>100</v>
      </c>
      <c r="G26" s="13" t="s">
        <v>55</v>
      </c>
    </row>
    <row r="27" spans="1:7" x14ac:dyDescent="0.25">
      <c r="A27" s="16">
        <v>232</v>
      </c>
      <c r="B27" s="5">
        <v>232</v>
      </c>
      <c r="C27" s="5" t="s">
        <v>39</v>
      </c>
      <c r="D27" s="16" t="s">
        <v>59</v>
      </c>
      <c r="E27" s="9">
        <v>45575</v>
      </c>
      <c r="F27" s="15">
        <v>100</v>
      </c>
      <c r="G27" s="13" t="s">
        <v>55</v>
      </c>
    </row>
    <row r="28" spans="1:7" x14ac:dyDescent="0.25">
      <c r="A28" s="16">
        <v>233</v>
      </c>
      <c r="B28" s="5">
        <v>233</v>
      </c>
      <c r="C28" s="5" t="s">
        <v>39</v>
      </c>
      <c r="D28" s="16" t="s">
        <v>60</v>
      </c>
      <c r="E28" s="9">
        <v>45575</v>
      </c>
      <c r="F28" s="15">
        <v>100</v>
      </c>
      <c r="G28" s="13" t="s">
        <v>55</v>
      </c>
    </row>
    <row r="29" spans="1:7" x14ac:dyDescent="0.25">
      <c r="A29" s="16">
        <v>234</v>
      </c>
      <c r="B29" s="5">
        <v>234</v>
      </c>
      <c r="C29" s="5" t="s">
        <v>39</v>
      </c>
      <c r="D29" s="16" t="s">
        <v>61</v>
      </c>
      <c r="E29" s="9">
        <v>45575</v>
      </c>
      <c r="F29" s="15">
        <v>100</v>
      </c>
      <c r="G29" s="13" t="s">
        <v>55</v>
      </c>
    </row>
    <row r="30" spans="1:7" x14ac:dyDescent="0.25">
      <c r="A30" s="16">
        <v>235</v>
      </c>
      <c r="B30" s="5">
        <v>235</v>
      </c>
      <c r="C30" s="5" t="s">
        <v>39</v>
      </c>
      <c r="D30" s="16" t="s">
        <v>62</v>
      </c>
      <c r="E30" s="9">
        <v>45575</v>
      </c>
      <c r="F30" s="15">
        <v>100</v>
      </c>
      <c r="G30" s="13" t="s">
        <v>55</v>
      </c>
    </row>
    <row r="31" spans="1:7" x14ac:dyDescent="0.25">
      <c r="A31" s="16">
        <v>63</v>
      </c>
      <c r="B31" s="5">
        <v>63</v>
      </c>
      <c r="C31" s="5" t="s">
        <v>39</v>
      </c>
      <c r="D31" s="16" t="s">
        <v>63</v>
      </c>
      <c r="E31" s="9">
        <v>45576</v>
      </c>
      <c r="F31" s="15">
        <v>100</v>
      </c>
      <c r="G31" s="13" t="s">
        <v>55</v>
      </c>
    </row>
    <row r="32" spans="1:7" x14ac:dyDescent="0.25">
      <c r="A32" s="5"/>
      <c r="B32" s="5"/>
      <c r="C32" s="5"/>
      <c r="D32" s="5"/>
      <c r="E32" s="9"/>
      <c r="F32" s="15"/>
      <c r="G32" s="13" t="str">
        <f t="shared" ref="G31:G80" si="0">IF(COUNTA(A32:F32)=0, "", IF(COUNTA(A32:F32)&lt;6, "No", ""))</f>
        <v/>
      </c>
    </row>
    <row r="33" spans="1:7" x14ac:dyDescent="0.25">
      <c r="A33" s="5"/>
      <c r="B33" s="5"/>
      <c r="C33" s="5"/>
      <c r="D33" s="5"/>
      <c r="E33" s="9"/>
      <c r="F33" s="15"/>
      <c r="G33" s="13" t="str">
        <f t="shared" si="0"/>
        <v/>
      </c>
    </row>
    <row r="34" spans="1:7" x14ac:dyDescent="0.25">
      <c r="A34" s="5"/>
      <c r="B34" s="5"/>
      <c r="C34" s="5"/>
      <c r="D34" s="5"/>
      <c r="E34" s="9"/>
      <c r="F34" s="15"/>
      <c r="G34" s="13" t="str">
        <f t="shared" si="0"/>
        <v/>
      </c>
    </row>
    <row r="35" spans="1:7" x14ac:dyDescent="0.25">
      <c r="A35" s="5"/>
      <c r="B35" s="5"/>
      <c r="C35" s="5"/>
      <c r="D35" s="5"/>
      <c r="E35" s="9"/>
      <c r="F35" s="15"/>
      <c r="G35" s="13" t="str">
        <f t="shared" si="0"/>
        <v/>
      </c>
    </row>
    <row r="36" spans="1:7" x14ac:dyDescent="0.25">
      <c r="A36" s="5"/>
      <c r="B36" s="5"/>
      <c r="C36" s="5"/>
      <c r="D36" s="5"/>
      <c r="E36" s="9"/>
      <c r="F36" s="15"/>
      <c r="G36" s="13" t="str">
        <f t="shared" si="0"/>
        <v/>
      </c>
    </row>
    <row r="37" spans="1:7" x14ac:dyDescent="0.25">
      <c r="A37" s="5"/>
      <c r="B37" s="5"/>
      <c r="C37" s="5"/>
      <c r="D37" s="5"/>
      <c r="E37" s="9"/>
      <c r="F37" s="15"/>
      <c r="G37" s="13" t="str">
        <f t="shared" si="0"/>
        <v/>
      </c>
    </row>
    <row r="38" spans="1:7" x14ac:dyDescent="0.25">
      <c r="A38" s="5"/>
      <c r="B38" s="5"/>
      <c r="C38" s="5"/>
      <c r="D38" s="5"/>
      <c r="E38" s="9"/>
      <c r="F38" s="15"/>
      <c r="G38" s="13" t="str">
        <f t="shared" si="0"/>
        <v/>
      </c>
    </row>
    <row r="39" spans="1:7" x14ac:dyDescent="0.25">
      <c r="A39" s="5"/>
      <c r="B39" s="5"/>
      <c r="C39" s="5"/>
      <c r="D39" s="5"/>
      <c r="E39" s="9"/>
      <c r="F39" s="15"/>
      <c r="G39" s="13" t="str">
        <f t="shared" si="0"/>
        <v/>
      </c>
    </row>
    <row r="40" spans="1:7" x14ac:dyDescent="0.25">
      <c r="A40" s="5"/>
      <c r="B40" s="5"/>
      <c r="C40" s="5"/>
      <c r="D40" s="5"/>
      <c r="E40" s="9"/>
      <c r="F40" s="15"/>
      <c r="G40" s="13" t="str">
        <f t="shared" si="0"/>
        <v/>
      </c>
    </row>
    <row r="41" spans="1:7" x14ac:dyDescent="0.25">
      <c r="A41" s="5"/>
      <c r="B41" s="5"/>
      <c r="C41" s="5"/>
      <c r="D41" s="5"/>
      <c r="E41" s="9"/>
      <c r="F41" s="15"/>
      <c r="G41" s="13" t="str">
        <f t="shared" si="0"/>
        <v/>
      </c>
    </row>
    <row r="42" spans="1:7" x14ac:dyDescent="0.25">
      <c r="A42" s="5"/>
      <c r="B42" s="5"/>
      <c r="C42" s="5"/>
      <c r="D42" s="5"/>
      <c r="E42" s="9"/>
      <c r="F42" s="15"/>
      <c r="G42" s="13" t="str">
        <f t="shared" si="0"/>
        <v/>
      </c>
    </row>
    <row r="43" spans="1:7" x14ac:dyDescent="0.25">
      <c r="A43" s="5"/>
      <c r="B43" s="5"/>
      <c r="C43" s="5"/>
      <c r="D43" s="5"/>
      <c r="E43" s="9"/>
      <c r="F43" s="15"/>
      <c r="G43" s="13" t="str">
        <f t="shared" si="0"/>
        <v/>
      </c>
    </row>
    <row r="44" spans="1:7" x14ac:dyDescent="0.25">
      <c r="A44" s="5"/>
      <c r="B44" s="5"/>
      <c r="C44" s="5"/>
      <c r="D44" s="5"/>
      <c r="E44" s="9"/>
      <c r="F44" s="15"/>
      <c r="G44" s="13" t="str">
        <f t="shared" si="0"/>
        <v/>
      </c>
    </row>
    <row r="45" spans="1:7" x14ac:dyDescent="0.25">
      <c r="A45" s="5"/>
      <c r="B45" s="5"/>
      <c r="C45" s="5"/>
      <c r="D45" s="5"/>
      <c r="E45" s="9"/>
      <c r="F45" s="15"/>
      <c r="G45" s="13" t="str">
        <f t="shared" si="0"/>
        <v/>
      </c>
    </row>
    <row r="46" spans="1:7" x14ac:dyDescent="0.25">
      <c r="A46" s="5"/>
      <c r="B46" s="5"/>
      <c r="C46" s="5"/>
      <c r="D46" s="5"/>
      <c r="E46" s="9"/>
      <c r="F46" s="15"/>
      <c r="G46" s="13" t="str">
        <f t="shared" si="0"/>
        <v/>
      </c>
    </row>
    <row r="47" spans="1:7" x14ac:dyDescent="0.25">
      <c r="A47" s="5"/>
      <c r="B47" s="5"/>
      <c r="C47" s="5"/>
      <c r="D47" s="5"/>
      <c r="E47" s="9"/>
      <c r="F47" s="15"/>
      <c r="G47" s="13" t="str">
        <f t="shared" si="0"/>
        <v/>
      </c>
    </row>
    <row r="48" spans="1:7" x14ac:dyDescent="0.25">
      <c r="A48" s="5"/>
      <c r="B48" s="5"/>
      <c r="C48" s="5"/>
      <c r="D48" s="5"/>
      <c r="E48" s="9"/>
      <c r="F48" s="15"/>
      <c r="G48" s="13" t="str">
        <f t="shared" si="0"/>
        <v/>
      </c>
    </row>
    <row r="49" spans="1:7" x14ac:dyDescent="0.25">
      <c r="A49" s="5"/>
      <c r="B49" s="5"/>
      <c r="C49" s="5"/>
      <c r="D49" s="5"/>
      <c r="E49" s="9"/>
      <c r="F49" s="15"/>
      <c r="G49" s="13" t="str">
        <f t="shared" si="0"/>
        <v/>
      </c>
    </row>
    <row r="50" spans="1:7" x14ac:dyDescent="0.25">
      <c r="A50" s="5"/>
      <c r="B50" s="5"/>
      <c r="C50" s="5"/>
      <c r="D50" s="5"/>
      <c r="E50" s="9"/>
      <c r="F50" s="15"/>
      <c r="G50" s="13" t="str">
        <f t="shared" si="0"/>
        <v/>
      </c>
    </row>
    <row r="51" spans="1:7" x14ac:dyDescent="0.25">
      <c r="A51" s="5"/>
      <c r="B51" s="5"/>
      <c r="C51" s="5"/>
      <c r="D51" s="5"/>
      <c r="E51" s="9"/>
      <c r="F51" s="15"/>
      <c r="G51" s="13" t="str">
        <f t="shared" si="0"/>
        <v/>
      </c>
    </row>
    <row r="52" spans="1:7" x14ac:dyDescent="0.25">
      <c r="A52" s="5"/>
      <c r="B52" s="5"/>
      <c r="C52" s="5"/>
      <c r="D52" s="5"/>
      <c r="E52" s="9"/>
      <c r="F52" s="15"/>
      <c r="G52" s="13" t="str">
        <f t="shared" si="0"/>
        <v/>
      </c>
    </row>
    <row r="53" spans="1:7" x14ac:dyDescent="0.25">
      <c r="A53" s="5"/>
      <c r="B53" s="5"/>
      <c r="C53" s="5"/>
      <c r="D53" s="5"/>
      <c r="E53" s="9"/>
      <c r="F53" s="15"/>
      <c r="G53" s="13" t="str">
        <f t="shared" si="0"/>
        <v/>
      </c>
    </row>
    <row r="54" spans="1:7" x14ac:dyDescent="0.25">
      <c r="A54" s="5"/>
      <c r="B54" s="5"/>
      <c r="C54" s="5"/>
      <c r="D54" s="5"/>
      <c r="E54" s="9"/>
      <c r="F54" s="15"/>
      <c r="G54" s="13" t="str">
        <f t="shared" si="0"/>
        <v/>
      </c>
    </row>
    <row r="55" spans="1:7" x14ac:dyDescent="0.25">
      <c r="A55" s="5"/>
      <c r="B55" s="5"/>
      <c r="C55" s="5"/>
      <c r="D55" s="5"/>
      <c r="E55" s="9"/>
      <c r="F55" s="15"/>
      <c r="G55" s="13" t="str">
        <f t="shared" si="0"/>
        <v/>
      </c>
    </row>
    <row r="56" spans="1:7" x14ac:dyDescent="0.25">
      <c r="A56" s="5"/>
      <c r="B56" s="5"/>
      <c r="C56" s="5"/>
      <c r="D56" s="5"/>
      <c r="E56" s="9"/>
      <c r="F56" s="15"/>
      <c r="G56" s="13" t="str">
        <f t="shared" si="0"/>
        <v/>
      </c>
    </row>
    <row r="57" spans="1:7" x14ac:dyDescent="0.25">
      <c r="A57" s="5"/>
      <c r="B57" s="5"/>
      <c r="C57" s="5"/>
      <c r="D57" s="5"/>
      <c r="E57" s="9"/>
      <c r="F57" s="15"/>
      <c r="G57" s="13" t="str">
        <f t="shared" si="0"/>
        <v/>
      </c>
    </row>
    <row r="58" spans="1:7" x14ac:dyDescent="0.25">
      <c r="A58" s="5"/>
      <c r="B58" s="5"/>
      <c r="C58" s="5"/>
      <c r="D58" s="5"/>
      <c r="E58" s="9"/>
      <c r="F58" s="15"/>
      <c r="G58" s="13" t="str">
        <f t="shared" si="0"/>
        <v/>
      </c>
    </row>
    <row r="59" spans="1:7" x14ac:dyDescent="0.25">
      <c r="A59" s="5"/>
      <c r="B59" s="5"/>
      <c r="C59" s="5"/>
      <c r="D59" s="5"/>
      <c r="E59" s="9"/>
      <c r="F59" s="15"/>
      <c r="G59" s="13" t="str">
        <f t="shared" si="0"/>
        <v/>
      </c>
    </row>
    <row r="60" spans="1:7" x14ac:dyDescent="0.25">
      <c r="A60" s="5"/>
      <c r="B60" s="5"/>
      <c r="C60" s="5"/>
      <c r="D60" s="5"/>
      <c r="E60" s="9"/>
      <c r="F60" s="15"/>
      <c r="G60" s="13" t="str">
        <f t="shared" si="0"/>
        <v/>
      </c>
    </row>
    <row r="61" spans="1:7" x14ac:dyDescent="0.25">
      <c r="A61" s="5"/>
      <c r="B61" s="5"/>
      <c r="C61" s="5"/>
      <c r="D61" s="5"/>
      <c r="E61" s="9"/>
      <c r="F61" s="15"/>
      <c r="G61" s="13" t="str">
        <f t="shared" si="0"/>
        <v/>
      </c>
    </row>
    <row r="62" spans="1:7" x14ac:dyDescent="0.25">
      <c r="A62" s="5"/>
      <c r="B62" s="5"/>
      <c r="C62" s="5"/>
      <c r="D62" s="5"/>
      <c r="E62" s="9"/>
      <c r="F62" s="15"/>
      <c r="G62" s="13" t="str">
        <f t="shared" si="0"/>
        <v/>
      </c>
    </row>
    <row r="63" spans="1:7" x14ac:dyDescent="0.25">
      <c r="A63" s="5"/>
      <c r="B63" s="5"/>
      <c r="C63" s="5"/>
      <c r="D63" s="5"/>
      <c r="E63" s="9"/>
      <c r="F63" s="15"/>
      <c r="G63" s="13" t="str">
        <f t="shared" si="0"/>
        <v/>
      </c>
    </row>
    <row r="64" spans="1:7" x14ac:dyDescent="0.25">
      <c r="A64" s="5"/>
      <c r="B64" s="5"/>
      <c r="C64" s="5"/>
      <c r="D64" s="5"/>
      <c r="E64" s="9"/>
      <c r="F64" s="15"/>
      <c r="G64" s="13" t="str">
        <f t="shared" si="0"/>
        <v/>
      </c>
    </row>
    <row r="65" spans="1:7" x14ac:dyDescent="0.25">
      <c r="A65" s="5"/>
      <c r="B65" s="5"/>
      <c r="C65" s="5"/>
      <c r="D65" s="5"/>
      <c r="E65" s="9"/>
      <c r="F65" s="15"/>
      <c r="G65" s="13" t="str">
        <f t="shared" si="0"/>
        <v/>
      </c>
    </row>
    <row r="66" spans="1:7" x14ac:dyDescent="0.25">
      <c r="A66" s="5"/>
      <c r="B66" s="5"/>
      <c r="C66" s="5"/>
      <c r="D66" s="5"/>
      <c r="E66" s="9"/>
      <c r="F66" s="15"/>
      <c r="G66" s="13" t="str">
        <f t="shared" si="0"/>
        <v/>
      </c>
    </row>
    <row r="67" spans="1:7" x14ac:dyDescent="0.25">
      <c r="A67" s="5"/>
      <c r="B67" s="5"/>
      <c r="C67" s="5"/>
      <c r="D67" s="5"/>
      <c r="E67" s="9"/>
      <c r="F67" s="15"/>
      <c r="G67" s="13" t="str">
        <f t="shared" si="0"/>
        <v/>
      </c>
    </row>
    <row r="68" spans="1:7" x14ac:dyDescent="0.25">
      <c r="A68" s="5"/>
      <c r="B68" s="5"/>
      <c r="C68" s="5"/>
      <c r="D68" s="5"/>
      <c r="E68" s="9"/>
      <c r="F68" s="15"/>
      <c r="G68" s="13" t="str">
        <f t="shared" si="0"/>
        <v/>
      </c>
    </row>
    <row r="69" spans="1:7" x14ac:dyDescent="0.25">
      <c r="A69" s="5"/>
      <c r="B69" s="5"/>
      <c r="C69" s="5"/>
      <c r="D69" s="5"/>
      <c r="E69" s="9"/>
      <c r="F69" s="15"/>
      <c r="G69" s="13" t="str">
        <f t="shared" si="0"/>
        <v/>
      </c>
    </row>
    <row r="70" spans="1:7" x14ac:dyDescent="0.25">
      <c r="A70" s="5"/>
      <c r="B70" s="5"/>
      <c r="C70" s="5"/>
      <c r="D70" s="5"/>
      <c r="E70" s="9"/>
      <c r="F70" s="15"/>
      <c r="G70" s="13" t="str">
        <f t="shared" si="0"/>
        <v/>
      </c>
    </row>
    <row r="71" spans="1:7" x14ac:dyDescent="0.25">
      <c r="A71" s="5"/>
      <c r="B71" s="5"/>
      <c r="C71" s="5"/>
      <c r="D71" s="5"/>
      <c r="E71" s="9"/>
      <c r="F71" s="15"/>
      <c r="G71" s="13" t="str">
        <f t="shared" si="0"/>
        <v/>
      </c>
    </row>
    <row r="72" spans="1:7" x14ac:dyDescent="0.25">
      <c r="A72" s="5"/>
      <c r="B72" s="5"/>
      <c r="C72" s="5"/>
      <c r="D72" s="5"/>
      <c r="E72" s="9"/>
      <c r="F72" s="15"/>
      <c r="G72" s="13" t="str">
        <f t="shared" si="0"/>
        <v/>
      </c>
    </row>
    <row r="73" spans="1:7" x14ac:dyDescent="0.25">
      <c r="A73" s="5"/>
      <c r="B73" s="5"/>
      <c r="C73" s="5"/>
      <c r="D73" s="5"/>
      <c r="E73" s="9"/>
      <c r="F73" s="15"/>
      <c r="G73" s="13" t="str">
        <f t="shared" si="0"/>
        <v/>
      </c>
    </row>
    <row r="74" spans="1:7" x14ac:dyDescent="0.25">
      <c r="A74" s="5"/>
      <c r="B74" s="5"/>
      <c r="C74" s="5"/>
      <c r="D74" s="5"/>
      <c r="E74" s="9"/>
      <c r="F74" s="15"/>
      <c r="G74" s="13" t="str">
        <f t="shared" si="0"/>
        <v/>
      </c>
    </row>
    <row r="75" spans="1:7" x14ac:dyDescent="0.25">
      <c r="A75" s="5"/>
      <c r="B75" s="5"/>
      <c r="C75" s="5"/>
      <c r="D75" s="5"/>
      <c r="E75" s="9"/>
      <c r="F75" s="15"/>
      <c r="G75" s="13" t="str">
        <f t="shared" si="0"/>
        <v/>
      </c>
    </row>
    <row r="76" spans="1:7" x14ac:dyDescent="0.25">
      <c r="A76" s="5"/>
      <c r="B76" s="5"/>
      <c r="C76" s="5"/>
      <c r="D76" s="5"/>
      <c r="E76" s="9"/>
      <c r="F76" s="15"/>
      <c r="G76" s="13" t="str">
        <f t="shared" si="0"/>
        <v/>
      </c>
    </row>
    <row r="77" spans="1:7" x14ac:dyDescent="0.25">
      <c r="A77" s="5"/>
      <c r="B77" s="5"/>
      <c r="C77" s="5"/>
      <c r="D77" s="5"/>
      <c r="E77" s="9"/>
      <c r="F77" s="15"/>
      <c r="G77" s="13" t="str">
        <f t="shared" si="0"/>
        <v/>
      </c>
    </row>
    <row r="78" spans="1:7" x14ac:dyDescent="0.25">
      <c r="A78" s="5"/>
      <c r="B78" s="5"/>
      <c r="C78" s="5"/>
      <c r="D78" s="5"/>
      <c r="E78" s="9"/>
      <c r="F78" s="15"/>
      <c r="G78" s="13" t="str">
        <f t="shared" si="0"/>
        <v/>
      </c>
    </row>
    <row r="79" spans="1:7" x14ac:dyDescent="0.25">
      <c r="A79" s="5"/>
      <c r="B79" s="5"/>
      <c r="C79" s="5"/>
      <c r="D79" s="5"/>
      <c r="E79" s="9"/>
      <c r="F79" s="15"/>
      <c r="G79" s="13" t="str">
        <f t="shared" si="0"/>
        <v/>
      </c>
    </row>
    <row r="80" spans="1:7" x14ac:dyDescent="0.25">
      <c r="A80" s="5"/>
      <c r="B80" s="5"/>
      <c r="C80" s="5"/>
      <c r="D80" s="5"/>
      <c r="E80" s="9"/>
      <c r="F80" s="15"/>
      <c r="G80" s="13" t="str">
        <f t="shared" si="0"/>
        <v/>
      </c>
    </row>
    <row r="81" spans="1:7" x14ac:dyDescent="0.25">
      <c r="A81" s="5"/>
      <c r="B81" s="5"/>
      <c r="C81" s="5"/>
      <c r="D81" s="5"/>
      <c r="E81" s="9"/>
      <c r="F81" s="15"/>
      <c r="G81" s="13" t="str">
        <f t="shared" ref="G81:G91" si="1">IF(COUNTA(A81:F81)=0, "", IF(COUNTA(A81:F81)&lt;6, "No", ""))</f>
        <v/>
      </c>
    </row>
    <row r="82" spans="1:7" x14ac:dyDescent="0.25">
      <c r="A82" s="5"/>
      <c r="B82" s="5"/>
      <c r="C82" s="5"/>
      <c r="D82" s="5"/>
      <c r="E82" s="9"/>
      <c r="F82" s="15"/>
      <c r="G82" s="13" t="str">
        <f t="shared" si="1"/>
        <v/>
      </c>
    </row>
    <row r="83" spans="1:7" x14ac:dyDescent="0.25">
      <c r="A83" s="5"/>
      <c r="B83" s="5"/>
      <c r="C83" s="5"/>
      <c r="D83" s="5"/>
      <c r="E83" s="9"/>
      <c r="F83" s="15"/>
      <c r="G83" s="13" t="str">
        <f t="shared" si="1"/>
        <v/>
      </c>
    </row>
    <row r="84" spans="1:7" x14ac:dyDescent="0.25">
      <c r="A84" s="5"/>
      <c r="B84" s="5"/>
      <c r="C84" s="5"/>
      <c r="D84" s="5"/>
      <c r="E84" s="9"/>
      <c r="F84" s="15"/>
      <c r="G84" s="13" t="str">
        <f t="shared" si="1"/>
        <v/>
      </c>
    </row>
    <row r="85" spans="1:7" x14ac:dyDescent="0.25">
      <c r="A85" s="5"/>
      <c r="B85" s="5"/>
      <c r="C85" s="5"/>
      <c r="D85" s="5"/>
      <c r="E85" s="9"/>
      <c r="F85" s="15"/>
      <c r="G85" s="13" t="str">
        <f t="shared" si="1"/>
        <v/>
      </c>
    </row>
    <row r="86" spans="1:7" x14ac:dyDescent="0.25">
      <c r="A86" s="5"/>
      <c r="B86" s="5"/>
      <c r="C86" s="5"/>
      <c r="D86" s="5"/>
      <c r="E86" s="9"/>
      <c r="F86" s="15"/>
      <c r="G86" s="13" t="str">
        <f t="shared" si="1"/>
        <v/>
      </c>
    </row>
    <row r="87" spans="1:7" x14ac:dyDescent="0.25">
      <c r="A87" s="5"/>
      <c r="B87" s="5"/>
      <c r="C87" s="5"/>
      <c r="D87" s="5"/>
      <c r="E87" s="9"/>
      <c r="F87" s="15"/>
      <c r="G87" s="13" t="str">
        <f t="shared" si="1"/>
        <v/>
      </c>
    </row>
    <row r="88" spans="1:7" x14ac:dyDescent="0.25">
      <c r="A88" s="5"/>
      <c r="B88" s="5"/>
      <c r="C88" s="5"/>
      <c r="D88" s="5"/>
      <c r="E88" s="9"/>
      <c r="F88" s="15"/>
      <c r="G88" s="13" t="str">
        <f t="shared" si="1"/>
        <v/>
      </c>
    </row>
    <row r="89" spans="1:7" x14ac:dyDescent="0.25">
      <c r="A89" s="5"/>
      <c r="B89" s="5"/>
      <c r="C89" s="5"/>
      <c r="D89" s="5"/>
      <c r="E89" s="9"/>
      <c r="F89" s="15"/>
      <c r="G89" s="13" t="str">
        <f t="shared" si="1"/>
        <v/>
      </c>
    </row>
    <row r="90" spans="1:7" x14ac:dyDescent="0.25">
      <c r="A90" s="5"/>
      <c r="B90" s="5"/>
      <c r="C90" s="5"/>
      <c r="D90" s="5"/>
      <c r="E90" s="9"/>
      <c r="F90" s="15"/>
      <c r="G90" s="13" t="str">
        <f t="shared" si="1"/>
        <v/>
      </c>
    </row>
    <row r="91" spans="1:7" x14ac:dyDescent="0.25">
      <c r="A91" s="5"/>
      <c r="B91" s="5"/>
      <c r="C91" s="5"/>
      <c r="D91" s="5"/>
      <c r="E91" s="9"/>
      <c r="F91" s="15"/>
      <c r="G91" s="13" t="str">
        <f t="shared" si="1"/>
        <v/>
      </c>
    </row>
  </sheetData>
  <dataConsolidate/>
  <mergeCells count="3">
    <mergeCell ref="B2:C2"/>
    <mergeCell ref="B3:C3"/>
    <mergeCell ref="B4:C4"/>
  </mergeCells>
  <conditionalFormatting sqref="A16:A24">
    <cfRule type="duplicateValues" dxfId="7" priority="3"/>
  </conditionalFormatting>
  <conditionalFormatting sqref="B8:B11">
    <cfRule type="cellIs" dxfId="6" priority="10" operator="equal">
      <formula>"Red"</formula>
    </cfRule>
    <cfRule type="cellIs" dxfId="5" priority="11" operator="equal">
      <formula>"Yellow"</formula>
    </cfRule>
    <cfRule type="cellIs" dxfId="4" priority="12" operator="equal">
      <formula>"Green"</formula>
    </cfRule>
  </conditionalFormatting>
  <conditionalFormatting sqref="D16:D24">
    <cfRule type="duplicateValues" dxfId="3" priority="1"/>
  </conditionalFormatting>
  <conditionalFormatting sqref="D25:D30">
    <cfRule type="duplicateValues" dxfId="2" priority="2"/>
  </conditionalFormatting>
  <conditionalFormatting sqref="D31:D91">
    <cfRule type="duplicateValues" dxfId="1" priority="4"/>
  </conditionalFormatting>
  <conditionalFormatting sqref="G16:G91">
    <cfRule type="cellIs" dxfId="0" priority="8" operator="equal">
      <formula>"bad"</formula>
    </cfRule>
  </conditionalFormatting>
  <dataValidations count="5">
    <dataValidation type="list" showInputMessage="1" showErrorMessage="1" sqref="B8:B11" xr:uid="{00000000-0002-0000-0000-000000000000}">
      <formula1>"Green, Yellow, Red"</formula1>
    </dataValidation>
    <dataValidation type="list" allowBlank="1" showInputMessage="1" showErrorMessage="1" sqref="E8" xr:uid="{519F9B84-161F-48BE-8102-28A28A143A94}">
      <formula1>ICAssignNum</formula1>
    </dataValidation>
    <dataValidation type="list" allowBlank="1" showInputMessage="1" showErrorMessage="1" sqref="C16:C91" xr:uid="{CBE9D92B-1DD3-466B-AA59-92DAEBEE33AB}">
      <formula1>StatusOptions</formula1>
    </dataValidation>
    <dataValidation type="custom" allowBlank="1" showInputMessage="1" showErrorMessage="1" errorTitle="Invalid format" error="Please enter a number between 0 and 100 with no % in it." sqref="F16:F91" xr:uid="{807E7D74-C062-4204-9727-165482B845DF}">
      <formula1>ISNUMBER(F16)</formula1>
    </dataValidation>
    <dataValidation type="date" allowBlank="1" showInputMessage="1" showErrorMessage="1" error="Invalid date format or date not within the sprint specified.   Please re-enter." sqref="E16:E91" xr:uid="{ED731D00-9378-4872-88F1-A7937C40E8C2}">
      <formula1>startDate</formula1>
      <formula2>endDate</formula2>
    </dataValidation>
  </dataValidations>
  <hyperlinks>
    <hyperlink ref="A22" r:id="rId1" display="https://tree.taiga.io/project/jlpotock-group35_nasapsychemission_yearonpsychesimulation/task/139?" xr:uid="{400AF103-6BB5-4D1F-989F-249EAE1C3FFB}"/>
    <hyperlink ref="A23" r:id="rId2" display="https://tree.taiga.io/project/jlpotock-group35_nasapsychemission_yearonpsychesimulation/task/61?" xr:uid="{78E3FC9E-822E-463E-A5BA-F21DBF9B2F46}"/>
    <hyperlink ref="A24" r:id="rId3" display="https://tree.taiga.io/project/jlpotock-group35_nasapsychemission_yearonpsychesimulation/task/62?" xr:uid="{567CBC3D-810A-407F-9B23-BE5690F479FA}"/>
    <hyperlink ref="A21" r:id="rId4" display="https://tree.taiga.io/project/jlpotock-group35_nasapsychemission_yearonpsychesimulation/task/108?" xr:uid="{783566F9-16CC-4760-82E3-51C6F6326484}"/>
    <hyperlink ref="A20" r:id="rId5" display="https://tree.taiga.io/project/jlpotock-group35_nasapsychemission_yearonpsychesimulation/task/107?" xr:uid="{D45CDA83-4A9A-40E7-B5E7-6525FDC4A058}"/>
    <hyperlink ref="A19" r:id="rId6" display="https://tree.taiga.io/project/jlpotock-group35_nasapsychemission_yearonpsychesimulation/task/106?" xr:uid="{5124749D-AE74-42C8-926D-45E4F5BCC611}"/>
    <hyperlink ref="A18" r:id="rId7" display="https://tree.taiga.io/project/jlpotock-group35_nasapsychemission_yearonpsychesimulation/task/104?" xr:uid="{FBD642CF-71CB-4E1F-910C-0C41205DA549}"/>
    <hyperlink ref="A17" r:id="rId8" display="https://tree.taiga.io/project/jlpotock-group35_nasapsychemission_yearonpsychesimulation/task/103?" xr:uid="{B0CF5D73-DD6F-4FF1-977C-B0AB56AAFC28}"/>
    <hyperlink ref="A16" r:id="rId9" display="https://tree.taiga.io/project/jlpotock-group35_nasapsychemission_yearonpsychesimulation/task/102?" xr:uid="{48CD3DA1-8D77-4335-B614-3229D9469306}"/>
    <hyperlink ref="A28" r:id="rId10" display="https://tree.taiga.io/project/jlpotock-group35_nasapsychemission_yearonpsychesimulation/task/233" xr:uid="{C1E7449C-3C29-4CE9-AB4D-A1CC52232968}"/>
    <hyperlink ref="A29" r:id="rId11" display="https://tree.taiga.io/project/jlpotock-group35_nasapsychemission_yearonpsychesimulation/task/234" xr:uid="{8CFEFB69-9B30-4877-A251-5AFD93AC3589}"/>
    <hyperlink ref="A26" r:id="rId12" display="https://tree.taiga.io/project/jlpotock-group35_nasapsychemission_yearonpsychesimulation/task/231" xr:uid="{31DD8070-1646-44A3-B0F4-1EC6311B573E}"/>
    <hyperlink ref="A27" r:id="rId13" display="https://tree.taiga.io/project/jlpotock-group35_nasapsychemission_yearonpsychesimulation/task/232" xr:uid="{4B948505-CBDB-49AF-8706-43BE82F414D3}"/>
    <hyperlink ref="A25" r:id="rId14" display="https://tree.taiga.io/project/jlpotock-group35_nasapsychemission_yearonpsychesimulation/task/230" xr:uid="{001C9045-8B94-4E31-A62D-CC389946589C}"/>
    <hyperlink ref="A30" r:id="rId15" display="https://tree.taiga.io/project/jlpotock-group35_nasapsychemission_yearonpsychesimulation/task/235" xr:uid="{F6F70855-FF9E-4A93-B252-33388A0C4630}"/>
    <hyperlink ref="D21" r:id="rId16" xr:uid="{8C4255AC-D632-4F18-B1EC-F1D5C7482CA5}"/>
    <hyperlink ref="D22" r:id="rId17" xr:uid="{63EDE0CD-C4A1-4E6E-A4AB-55609EEDEDD3}"/>
    <hyperlink ref="D20" r:id="rId18" xr:uid="{D4A902B0-EE2B-479D-9041-86A528E38DF7}"/>
    <hyperlink ref="D19" r:id="rId19" xr:uid="{749A03EC-90A0-4F58-AE03-0F99E8B26892}"/>
    <hyperlink ref="D18" r:id="rId20" xr:uid="{2922F41F-55BE-460B-BD17-BA539FF80AD5}"/>
    <hyperlink ref="D17" r:id="rId21" xr:uid="{BB41E069-EEE1-466C-AAE6-6AB2D9C95769}"/>
    <hyperlink ref="D16" r:id="rId22" xr:uid="{ACDA293C-441E-4F78-A9B8-DB00267D1E0F}"/>
    <hyperlink ref="D25" r:id="rId23" xr:uid="{9EEA958E-2149-4587-8D1F-FAA601151370}"/>
    <hyperlink ref="D26" r:id="rId24" xr:uid="{84BEDCC1-CB76-4BD1-81A4-AA1B540EE27D}"/>
    <hyperlink ref="D27" r:id="rId25" xr:uid="{75C9ADBB-4E35-4E75-999B-797490C2D360}"/>
    <hyperlink ref="D28" r:id="rId26" xr:uid="{AC2BB709-977F-421F-8FAC-38A92B210298}"/>
    <hyperlink ref="D29" r:id="rId27" xr:uid="{B2C85729-7718-468E-9982-DCA25E504FEF}"/>
    <hyperlink ref="D30" r:id="rId28" xr:uid="{F7343CE8-B512-4EE3-92DC-28731D06C852}"/>
    <hyperlink ref="D31" r:id="rId29" xr:uid="{05C44E27-C2AB-4CB2-9045-C7B0E760C569}"/>
    <hyperlink ref="A31" r:id="rId30" display="https://tree.taiga.io/project/jlpotock-group35_nasapsychemission_yearonpsychesimulation/task/63" xr:uid="{A2C7FDF8-216F-45D0-BD8E-79AAE7AF169A}"/>
    <hyperlink ref="D23" r:id="rId31" xr:uid="{578E06AE-A1CA-49D9-8265-654DEE49E76C}"/>
    <hyperlink ref="D24" r:id="rId32" xr:uid="{BE28ADE4-9FA4-4321-BF27-EDFDD259AAD4}"/>
  </hyperlinks>
  <pageMargins left="0.25" right="0.25" top="0.75" bottom="0.75" header="0.3" footer="0.3"/>
  <pageSetup orientation="portrait" horizontalDpi="300" verticalDpi="300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0ECB-E227-4277-AC87-517458F3D745}">
  <sheetPr codeName="Sheet2"/>
  <dimension ref="A1:K17"/>
  <sheetViews>
    <sheetView workbookViewId="0">
      <selection activeCell="D4" sqref="D4"/>
    </sheetView>
  </sheetViews>
  <sheetFormatPr defaultRowHeight="15" x14ac:dyDescent="0.25"/>
  <cols>
    <col min="4" max="4" width="9.7109375" bestFit="1" customWidth="1"/>
    <col min="7" max="7" width="9.140625" bestFit="1" customWidth="1"/>
  </cols>
  <sheetData>
    <row r="1" spans="1:11" x14ac:dyDescent="0.25">
      <c r="C1" t="s">
        <v>24</v>
      </c>
      <c r="D1" s="1">
        <v>45526</v>
      </c>
      <c r="E1" s="8" t="str">
        <f>INDEX(DaysOfWeek,WEEKDAY(D1))</f>
        <v>Th</v>
      </c>
      <c r="F1" t="s">
        <v>51</v>
      </c>
      <c r="G1" s="1">
        <f>D1-WEEKDAY(D1,11)</f>
        <v>45522</v>
      </c>
    </row>
    <row r="2" spans="1:11" x14ac:dyDescent="0.25">
      <c r="C2" t="s">
        <v>44</v>
      </c>
      <c r="D2" s="1">
        <v>45632</v>
      </c>
      <c r="E2" s="8" t="str">
        <f>INDEX(DaysOfWeek,WEEKDAY(D2))</f>
        <v>F</v>
      </c>
    </row>
    <row r="3" spans="1:11" x14ac:dyDescent="0.25">
      <c r="C3" t="s">
        <v>33</v>
      </c>
      <c r="D3" s="8">
        <f>G1+7*6</f>
        <v>45564</v>
      </c>
      <c r="E3" s="8" t="str">
        <f>INDEX(DaysOfWeek,WEEKDAY(D3))</f>
        <v>Su</v>
      </c>
    </row>
    <row r="4" spans="1:11" x14ac:dyDescent="0.25">
      <c r="C4" t="s">
        <v>19</v>
      </c>
      <c r="D4" t="s">
        <v>20</v>
      </c>
      <c r="E4" t="s">
        <v>36</v>
      </c>
      <c r="F4" t="s">
        <v>35</v>
      </c>
      <c r="J4" t="s">
        <v>25</v>
      </c>
      <c r="K4" t="s">
        <v>34</v>
      </c>
    </row>
    <row r="5" spans="1:11" x14ac:dyDescent="0.25">
      <c r="C5" s="12" t="s">
        <v>42</v>
      </c>
      <c r="D5" t="s">
        <v>41</v>
      </c>
      <c r="E5" s="8">
        <f>D3</f>
        <v>45564</v>
      </c>
      <c r="F5" s="8">
        <f>E5+13</f>
        <v>45577</v>
      </c>
      <c r="G5" s="8" t="str">
        <f t="shared" ref="G5:G9" si="0">INDEX(DaysOfWeek,WEEKDAY(F5))</f>
        <v>Sa</v>
      </c>
      <c r="J5" t="s">
        <v>26</v>
      </c>
      <c r="K5">
        <v>1</v>
      </c>
    </row>
    <row r="6" spans="1:11" x14ac:dyDescent="0.25">
      <c r="A6" t="s">
        <v>46</v>
      </c>
      <c r="C6" s="12" t="s">
        <v>47</v>
      </c>
      <c r="D6" t="s">
        <v>21</v>
      </c>
      <c r="E6" s="8">
        <f>E5+14</f>
        <v>45578</v>
      </c>
      <c r="F6" s="8">
        <f t="shared" ref="F6:F9" si="1">E6+13</f>
        <v>45591</v>
      </c>
      <c r="G6" s="8" t="str">
        <f t="shared" si="0"/>
        <v>Sa</v>
      </c>
      <c r="J6" t="s">
        <v>27</v>
      </c>
      <c r="K6">
        <v>0</v>
      </c>
    </row>
    <row r="7" spans="1:11" x14ac:dyDescent="0.25">
      <c r="C7" s="12" t="s">
        <v>45</v>
      </c>
      <c r="D7" t="s">
        <v>22</v>
      </c>
      <c r="E7" s="8">
        <f t="shared" ref="E7:E8" si="2">E6+14</f>
        <v>45592</v>
      </c>
      <c r="F7" s="8">
        <f t="shared" si="1"/>
        <v>45605</v>
      </c>
      <c r="G7" s="8" t="str">
        <f t="shared" si="0"/>
        <v>Sa</v>
      </c>
      <c r="J7" t="s">
        <v>28</v>
      </c>
      <c r="K7">
        <v>-1</v>
      </c>
    </row>
    <row r="8" spans="1:11" ht="15.75" thickBot="1" x14ac:dyDescent="0.3">
      <c r="C8" s="12" t="s">
        <v>49</v>
      </c>
      <c r="D8" t="s">
        <v>23</v>
      </c>
      <c r="E8" s="8">
        <f t="shared" si="2"/>
        <v>45606</v>
      </c>
      <c r="F8" s="8">
        <f t="shared" si="1"/>
        <v>45619</v>
      </c>
      <c r="G8" s="8" t="str">
        <f t="shared" si="0"/>
        <v>Sa</v>
      </c>
      <c r="J8" t="s">
        <v>29</v>
      </c>
      <c r="K8">
        <v>-2</v>
      </c>
    </row>
    <row r="9" spans="1:11" ht="15.75" thickBot="1" x14ac:dyDescent="0.3">
      <c r="C9" s="12" t="s">
        <v>48</v>
      </c>
      <c r="D9" t="s">
        <v>43</v>
      </c>
      <c r="E9" s="14">
        <f>F8+1</f>
        <v>45620</v>
      </c>
      <c r="F9" s="8">
        <f t="shared" si="1"/>
        <v>45633</v>
      </c>
      <c r="G9" s="8" t="str">
        <f t="shared" si="0"/>
        <v>Sa</v>
      </c>
      <c r="J9" t="s">
        <v>30</v>
      </c>
      <c r="K9">
        <v>-3</v>
      </c>
    </row>
    <row r="10" spans="1:11" x14ac:dyDescent="0.25">
      <c r="C10" s="12"/>
      <c r="E10" s="8"/>
      <c r="F10" s="8"/>
      <c r="G10" s="8"/>
      <c r="J10" t="s">
        <v>31</v>
      </c>
      <c r="K10">
        <v>-4</v>
      </c>
    </row>
    <row r="11" spans="1:11" x14ac:dyDescent="0.25">
      <c r="C11" s="12"/>
      <c r="E11" s="8"/>
      <c r="F11" s="8"/>
      <c r="G11" s="8"/>
      <c r="J11" t="s">
        <v>32</v>
      </c>
      <c r="K11">
        <v>-5</v>
      </c>
    </row>
    <row r="12" spans="1:11" x14ac:dyDescent="0.25">
      <c r="C12" s="12"/>
      <c r="E12" s="8"/>
      <c r="F12" s="8"/>
      <c r="G12" s="8"/>
    </row>
    <row r="13" spans="1:11" x14ac:dyDescent="0.25">
      <c r="C13" s="12"/>
      <c r="E13" s="8"/>
      <c r="F13" s="8"/>
      <c r="G13" s="8"/>
    </row>
    <row r="14" spans="1:11" x14ac:dyDescent="0.25">
      <c r="C14" s="12"/>
      <c r="E14" s="8"/>
      <c r="F14" s="8"/>
      <c r="G14" s="8"/>
    </row>
    <row r="15" spans="1:11" x14ac:dyDescent="0.25">
      <c r="C15" s="12"/>
      <c r="E15" s="8"/>
      <c r="F15" s="8"/>
      <c r="G15" s="8"/>
      <c r="J15" t="s">
        <v>38</v>
      </c>
    </row>
    <row r="16" spans="1:11" x14ac:dyDescent="0.25">
      <c r="C16" s="12"/>
      <c r="J16" t="s">
        <v>39</v>
      </c>
    </row>
    <row r="17" spans="10:10" x14ac:dyDescent="0.25">
      <c r="J17" t="s">
        <v>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Params</vt:lpstr>
      <vt:lpstr>DaysOfWeek</vt:lpstr>
      <vt:lpstr>DaysofWeekOffset</vt:lpstr>
      <vt:lpstr>endDate</vt:lpstr>
      <vt:lpstr>ICAssignNum</vt:lpstr>
      <vt:lpstr>startDate</vt:lpstr>
      <vt:lpstr>StatusOptions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2024-10-12T02:33:34Z</dcterms:modified>
</cp:coreProperties>
</file>