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he\Documents\Indicadores PoweBI\"/>
    </mc:Choice>
  </mc:AlternateContent>
  <xr:revisionPtr revIDLastSave="0" documentId="13_ncr:1_{4478F2B6-7B75-49CA-AACC-AFF76C32A24A}" xr6:coauthVersionLast="47" xr6:coauthVersionMax="47" xr10:uidLastSave="{00000000-0000-0000-0000-000000000000}"/>
  <bookViews>
    <workbookView xWindow="-120" yWindow="-120" windowWidth="29040" windowHeight="15840" activeTab="1" xr2:uid="{9A1BA07A-39AC-4700-A5B3-BD68C13050CE}"/>
  </bookViews>
  <sheets>
    <sheet name="Chamados" sheetId="1" r:id="rId1"/>
    <sheet name="SLA" sheetId="2" r:id="rId2"/>
    <sheet name="Quantidade de chamados" sheetId="3" r:id="rId3"/>
  </sheets>
  <definedNames>
    <definedName name="_xlnm._FilterDatabase" localSheetId="1" hidden="1">SLA!$A$1:$C$1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3" i="3" l="1"/>
  <c r="C4" i="3"/>
  <c r="C5" i="3"/>
  <c r="C6" i="3"/>
  <c r="C7" i="3"/>
  <c r="C8" i="3"/>
  <c r="C2" i="3"/>
  <c r="H11" i="1" l="1" a="1"/>
  <c r="H11" i="1" s="1"/>
  <c r="H10" i="1" a="1"/>
  <c r="H10" i="1" s="1"/>
  <c r="H6" i="1" a="1"/>
  <c r="H6" i="1" s="1"/>
  <c r="H5" i="1" a="1"/>
  <c r="H5" i="1" s="1"/>
  <c r="H8" i="1" a="1"/>
  <c r="H8" i="1" s="1"/>
  <c r="H9" i="1" a="1"/>
  <c r="H9" i="1" s="1"/>
  <c r="H7" i="1" a="1"/>
  <c r="H7" i="1" s="1"/>
  <c r="H4" i="1" a="1"/>
  <c r="H4" i="1" s="1"/>
  <c r="H3" i="1" a="1"/>
  <c r="H3" i="1" s="1"/>
  <c r="H2" i="1" a="1"/>
  <c r="H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<sst xmlns="http://schemas.openxmlformats.org/spreadsheetml/2006/main" count="244" uniqueCount="87">
  <si>
    <t>0d 10h  10m</t>
  </si>
  <si>
    <t>Problema Técnico</t>
  </si>
  <si>
    <t>Router</t>
  </si>
  <si>
    <t>Dados / Link fora do ar</t>
  </si>
  <si>
    <t>Alto</t>
  </si>
  <si>
    <t>cliente</t>
  </si>
  <si>
    <t/>
  </si>
  <si>
    <t xml:space="preserve"> </t>
  </si>
  <si>
    <t>Problema com Ultima Milha</t>
  </si>
  <si>
    <t xml:space="preserve">Lentidão e oscilação </t>
  </si>
  <si>
    <t>00:00</t>
  </si>
  <si>
    <t>0d 10h  11m</t>
  </si>
  <si>
    <t>Fornecedor Last Mile com problemas</t>
  </si>
  <si>
    <t>0d 10h  27m</t>
  </si>
  <si>
    <t>Desastre</t>
  </si>
  <si>
    <t>0d 08h  38m</t>
  </si>
  <si>
    <t>0d 02h  35m</t>
  </si>
  <si>
    <t>0d 08h  04m</t>
  </si>
  <si>
    <t>0d 00h  54m</t>
  </si>
  <si>
    <t>0d 01h  24m</t>
  </si>
  <si>
    <t>0d 01h  13m</t>
  </si>
  <si>
    <t>0d 04h  05m</t>
  </si>
  <si>
    <t>Cód. Cli.</t>
  </si>
  <si>
    <t>Cliente</t>
  </si>
  <si>
    <t>Filial</t>
  </si>
  <si>
    <t>Data Abertura</t>
  </si>
  <si>
    <t>hora abertura</t>
  </si>
  <si>
    <t>Data Fechamento</t>
  </si>
  <si>
    <t>Hora fechamento</t>
  </si>
  <si>
    <t>Tempo total</t>
  </si>
  <si>
    <t>Tempo atd.</t>
  </si>
  <si>
    <t>N.Chamado</t>
  </si>
  <si>
    <t>Tipo</t>
  </si>
  <si>
    <t>Produto</t>
  </si>
  <si>
    <t>Equipamento</t>
  </si>
  <si>
    <t>Problema</t>
  </si>
  <si>
    <t>Criticidade</t>
  </si>
  <si>
    <t>Aberto por</t>
  </si>
  <si>
    <t>Obs. Abertura</t>
  </si>
  <si>
    <t>Ult. Visita por</t>
  </si>
  <si>
    <t>Obs. ult. visita</t>
  </si>
  <si>
    <t>Cham. Fornecedor</t>
  </si>
  <si>
    <t>Fechado por</t>
  </si>
  <si>
    <t>Obs. Fechamento</t>
  </si>
  <si>
    <t>Responsabilidade</t>
  </si>
  <si>
    <t>Status Fechamento Macro</t>
  </si>
  <si>
    <t>Status Fechamento Micro</t>
  </si>
  <si>
    <t>Status Fechamento Fornecedor</t>
  </si>
  <si>
    <t>Motivo devolvido</t>
  </si>
  <si>
    <t>Status Fujitsu</t>
  </si>
  <si>
    <t>Improdutivo</t>
  </si>
  <si>
    <t>Tempo gasto</t>
  </si>
  <si>
    <t>UF</t>
  </si>
  <si>
    <t>Coluna1</t>
  </si>
  <si>
    <t>Empresa x</t>
  </si>
  <si>
    <t>CENTRO ITABORAÍ - ITR</t>
  </si>
  <si>
    <t>Centro Maceió - MCC 535</t>
  </si>
  <si>
    <t>Shopping Iguatemi Maceió - MCO 440</t>
  </si>
  <si>
    <t>Shopping Maceió - MCS 538</t>
  </si>
  <si>
    <t>Centro Manaus - MAC 695</t>
  </si>
  <si>
    <t>Shopping Manauara - MAN 693</t>
  </si>
  <si>
    <t>Shopping Via Sul - FVS</t>
  </si>
  <si>
    <t>Host</t>
  </si>
  <si>
    <t>SLA Geral</t>
  </si>
  <si>
    <t>SLA HIT</t>
  </si>
  <si>
    <t>Cliente desligou o equipamento</t>
  </si>
  <si>
    <t>Empresa Y</t>
  </si>
  <si>
    <t xml:space="preserve">SHOPPING IGUATEMI </t>
  </si>
  <si>
    <t xml:space="preserve">Shopping Maceio </t>
  </si>
  <si>
    <t xml:space="preserve">Shopping Manauara </t>
  </si>
  <si>
    <t xml:space="preserve">Shopping Via Sul </t>
  </si>
  <si>
    <t xml:space="preserve">Centro Itaborai </t>
  </si>
  <si>
    <t xml:space="preserve">Centro Maceio </t>
  </si>
  <si>
    <t xml:space="preserve">Centro Manaus </t>
  </si>
  <si>
    <t>Dezembro</t>
  </si>
  <si>
    <t>Novembro</t>
  </si>
  <si>
    <t>Outubro</t>
  </si>
  <si>
    <t>Código</t>
  </si>
  <si>
    <t>Unidade</t>
  </si>
  <si>
    <t>Empresa</t>
  </si>
  <si>
    <t>SHOPPING IGUATEMI  - 9915</t>
  </si>
  <si>
    <t>Shopping Maceio - 10294</t>
  </si>
  <si>
    <t>Shopping Manauara - 10278</t>
  </si>
  <si>
    <t>Shopping Via Sul - 9569</t>
  </si>
  <si>
    <t>Centro Maceio - 10291</t>
  </si>
  <si>
    <t>Centro Manaus - 10276</t>
  </si>
  <si>
    <t>Centro Itaborai - 9865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</si>
</sst>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theme="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21" fontId="1" fillId="0" borderId="0" xfId="0" applyNumberFormat="1" applyFont="1"/>
    <xf numFmtId="0" fontId="2" fillId="2" borderId="1" xfId="0" applyFont="1" applyFill="1" applyBorder="1"/>
    <xf numFmtId="0" fontId="3" fillId="3" borderId="1" xfId="0" applyFont="1" applyFill="1" applyBorder="1"/>
    <xf numFmtId="0" fontId="3" fillId="4" borderId="1" xfId="0" applyFont="1" applyFill="1" applyBorder="1"/>
    <xf numFmtId="0" fontId="3" fillId="5" borderId="1" xfId="0" applyFont="1" applyFill="1" applyBorder="1"/>
    <xf numFmtId="0" fontId="0" fillId="0" borderId="0" xfId="0" applyAlignment="1">
      <alignment horizontal="left"/>
    </xf>
    <xf numFmtId="0" fontId="2" fillId="2" borderId="2" xfId="0" applyFont="1" applyFill="1" applyBorder="1" applyAlignment="1">
      <alignment horizontal="left"/>
    </xf>
    <xf numFmtId="0" fontId="1" fillId="0" borderId="0" xfId="0" applyFont="1"/>
    <xf numFmtId="14" fontId="1" fillId="0" borderId="0" xfId="0" applyNumberFormat="1" applyFont="1"/>
    <xf numFmtId="0" fontId="1" fillId="0" borderId="3" xfId="0" applyFont="1" applyBorder="1"/>
    <xf numFmtId="4" fontId="0" fillId="0" borderId="4" xfId="0" applyNumberFormat="1" applyBorder="1"/>
  </cellXfs>
  <cellStyles count="1">
    <cellStyle name="Normal" xfId="0" builtinId="0"/>
  </cellStyles>
  <dxfs count="3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6" formatCode="hh:mm:ss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6" formatCode="hh:mm:ss"/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9" formatCode="dd/mm/yyyy"/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6" formatCode="hh:mm:ss"/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9" formatCode="dd/mm/yyyy"/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solid">
          <fgColor indexed="64"/>
          <bgColor rgb="FFFFC000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EE17773-D6F7-4D5D-8778-E47671FD8562}" name="Tabela1" displayName="Tabela1" ref="A1:AF11" totalsRowShown="0" headerRowDxfId="33" dataDxfId="32">
  <autoFilter ref="A1:AF11" xr:uid="{4EE17773-D6F7-4D5D-8778-E47671FD8562}"/>
  <tableColumns count="32">
    <tableColumn id="1" xr3:uid="{CA57CE36-9DDA-455C-8F79-DB95824B89C6}" name="Cód. Cli." dataDxfId="31"/>
    <tableColumn id="2" xr3:uid="{EFB4D29D-7750-445C-8EC8-5A1AF300DF2D}" name="Cliente" dataDxfId="30"/>
    <tableColumn id="3" xr3:uid="{B41A8A18-A265-4D65-A0ED-4FB181E48238}" name="Filial" dataDxfId="29"/>
    <tableColumn id="4" xr3:uid="{853C06C2-E4DD-4C3A-ABDC-85871F91A386}" name="Data Abertura" dataDxfId="28"/>
    <tableColumn id="5" xr3:uid="{18DA970C-0156-4E54-BEAD-D4EF0ED101D7}" name="hora abertura" dataDxfId="27"/>
    <tableColumn id="6" xr3:uid="{3D2BE828-5DB4-438A-B56E-226970564D7E}" name="Data Fechamento" dataDxfId="26"/>
    <tableColumn id="31" xr3:uid="{B0165908-2E21-403D-8DCC-4F61659D179C}" name="Hora fechamento" dataDxfId="25"/>
    <tableColumn id="33" xr3:uid="{2744D2DD-3506-4EB2-9DF2-36A384EB37E2}" name="Tempo total" dataDxfId="24">
      <calculatedColumnFormula array="1">SUM(Tabela1[[#This Row],[Data Fechamento]:[Hora fechamento]]-Tabela1[[#This Row],[Data Abertura]:[hora abertura]])</calculatedColumnFormula>
    </tableColumn>
    <tableColumn id="32" xr3:uid="{A47CFFC3-5578-4BE1-822B-16C620A8D02E}" name="Tempo atd." dataDxfId="23"/>
    <tableColumn id="8" xr3:uid="{F61A8C06-8DD4-418A-9934-7E3E6C035FF5}" name="N.Chamado" dataDxfId="22"/>
    <tableColumn id="9" xr3:uid="{99CAB89C-82BD-4B72-9836-C55A732525D8}" name="Tipo" dataDxfId="21"/>
    <tableColumn id="10" xr3:uid="{D73146BA-9279-45FC-8354-3F0F40551379}" name="Produto" dataDxfId="20"/>
    <tableColumn id="11" xr3:uid="{E9F63021-15BD-4E28-8716-14B917974C13}" name="Equipamento" dataDxfId="19"/>
    <tableColumn id="12" xr3:uid="{568AB2B2-B041-4029-88EF-516DCF8C0FE8}" name="Problema" dataDxfId="18"/>
    <tableColumn id="13" xr3:uid="{F5E3F45B-C662-4C02-B408-B12E6D0D9EC7}" name="Criticidade" dataDxfId="17"/>
    <tableColumn id="14" xr3:uid="{7C1BBEAB-E081-4EC1-AD2F-73E684658C78}" name="Aberto por" dataDxfId="16"/>
    <tableColumn id="15" xr3:uid="{10E00567-9273-496E-8040-9E74E3497713}" name="Obs. Abertura" dataDxfId="15"/>
    <tableColumn id="16" xr3:uid="{20B76EA0-11EA-447A-B3F4-8493BFDA4B2D}" name="Ult. Visita por" dataDxfId="14"/>
    <tableColumn id="17" xr3:uid="{F0B5E8FE-7EBF-4385-B3AF-469864C16DC0}" name="Obs. ult. visita" dataDxfId="13"/>
    <tableColumn id="18" xr3:uid="{E9BFE5FC-9986-4C99-AC8E-078BA49DC7EE}" name="Cham. Fornecedor" dataDxfId="12"/>
    <tableColumn id="19" xr3:uid="{310FB9A4-3EE1-4049-A385-4DAD9CCA4D2D}" name="Fechado por" dataDxfId="11"/>
    <tableColumn id="20" xr3:uid="{47A2D449-FBD1-4630-9ACA-ADE3AF2A5656}" name="Obs. Fechamento" dataDxfId="10"/>
    <tableColumn id="21" xr3:uid="{2AAEC962-C0A6-4E9B-B49E-74FEFC0B8D1A}" name="Responsabilidade" dataDxfId="9"/>
    <tableColumn id="22" xr3:uid="{B1C036C4-3D93-41F3-9553-CFA5EA90B103}" name="Status Fechamento Macro" dataDxfId="8"/>
    <tableColumn id="23" xr3:uid="{F847C63C-AC51-4369-BC1F-1DB85C1C75C6}" name="Status Fechamento Micro" dataDxfId="7"/>
    <tableColumn id="24" xr3:uid="{82D722F5-0344-4050-BB18-A04DED308492}" name="Status Fechamento Fornecedor" dataDxfId="6"/>
    <tableColumn id="25" xr3:uid="{41D72C31-1DAA-42E0-9DF9-290DCC9F2E75}" name="Motivo devolvido" dataDxfId="5"/>
    <tableColumn id="26" xr3:uid="{7E901786-88AE-497A-A107-23E314E8CF74}" name="Status Fujitsu" dataDxfId="4"/>
    <tableColumn id="27" xr3:uid="{227960D9-1CB2-460E-8E78-3050C3AE7E25}" name="Improdutivo" dataDxfId="3"/>
    <tableColumn id="28" xr3:uid="{4B18893B-79A1-4F78-BB43-D4F5564B7100}" name="Tempo gasto" dataDxfId="2"/>
    <tableColumn id="29" xr3:uid="{D43E5984-604C-4917-933B-D2786004306C}" name="UF" dataDxfId="1"/>
    <tableColumn id="30" xr3:uid="{FF777F10-13BE-4F13-8FE3-6564FA17BE75}" name="Coluna1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6A34CC-1C02-4983-A64A-5CE97881C9C0}">
  <dimension ref="A1:AF11"/>
  <sheetViews>
    <sheetView topLeftCell="F1" workbookViewId="0">
      <selection activeCell="AE2" sqref="AE2:AE11"/>
    </sheetView>
  </sheetViews>
  <sheetFormatPr defaultRowHeight="15" x14ac:dyDescent="0.25"/>
  <cols>
    <col min="2" max="2" width="10" bestFit="1" customWidth="1"/>
    <col min="3" max="3" width="45.28515625" bestFit="1" customWidth="1"/>
    <col min="4" max="4" width="15.7109375" bestFit="1" customWidth="1"/>
    <col min="6" max="6" width="18.85546875" bestFit="1" customWidth="1"/>
    <col min="10" max="10" width="13.85546875" bestFit="1" customWidth="1"/>
  </cols>
  <sheetData>
    <row r="1" spans="1:32" x14ac:dyDescent="0.25">
      <c r="A1" s="2" t="s">
        <v>22</v>
      </c>
      <c r="B1" s="2" t="s">
        <v>23</v>
      </c>
      <c r="C1" s="2" t="s">
        <v>24</v>
      </c>
      <c r="D1" s="3" t="s">
        <v>25</v>
      </c>
      <c r="E1" s="2" t="s">
        <v>26</v>
      </c>
      <c r="F1" s="2" t="s">
        <v>27</v>
      </c>
      <c r="G1" s="2" t="s">
        <v>28</v>
      </c>
      <c r="H1" s="2" t="s">
        <v>29</v>
      </c>
      <c r="I1" s="2" t="s">
        <v>30</v>
      </c>
      <c r="J1" s="2" t="s">
        <v>31</v>
      </c>
      <c r="K1" s="2" t="s">
        <v>32</v>
      </c>
      <c r="L1" s="2" t="s">
        <v>33</v>
      </c>
      <c r="M1" s="2" t="s">
        <v>34</v>
      </c>
      <c r="N1" s="2" t="s">
        <v>35</v>
      </c>
      <c r="O1" s="4" t="s">
        <v>36</v>
      </c>
      <c r="P1" s="2" t="s">
        <v>37</v>
      </c>
      <c r="Q1" s="2" t="s">
        <v>38</v>
      </c>
      <c r="R1" s="2" t="s">
        <v>39</v>
      </c>
      <c r="S1" s="2" t="s">
        <v>40</v>
      </c>
      <c r="T1" s="2" t="s">
        <v>41</v>
      </c>
      <c r="U1" s="2" t="s">
        <v>42</v>
      </c>
      <c r="V1" s="2" t="s">
        <v>43</v>
      </c>
      <c r="W1" s="5" t="s">
        <v>44</v>
      </c>
      <c r="X1" s="5" t="s">
        <v>45</v>
      </c>
      <c r="Y1" s="5" t="s">
        <v>46</v>
      </c>
      <c r="Z1" s="2" t="s">
        <v>47</v>
      </c>
      <c r="AA1" s="2" t="s">
        <v>48</v>
      </c>
      <c r="AB1" s="2" t="s">
        <v>49</v>
      </c>
      <c r="AC1" s="2" t="s">
        <v>50</v>
      </c>
      <c r="AD1" s="2" t="s">
        <v>51</v>
      </c>
      <c r="AE1" s="6" t="s">
        <v>52</v>
      </c>
      <c r="AF1" s="7" t="s">
        <v>53</v>
      </c>
    </row>
    <row r="2" spans="1:32" x14ac:dyDescent="0.25">
      <c r="A2" s="8">
        <v>9865</v>
      </c>
      <c r="B2" s="8" t="s">
        <v>54</v>
      </c>
      <c r="C2" s="8" t="s">
        <v>55</v>
      </c>
      <c r="D2" s="9">
        <v>44907</v>
      </c>
      <c r="E2" s="1">
        <v>0.35347222222222219</v>
      </c>
      <c r="F2" s="9">
        <v>44907</v>
      </c>
      <c r="G2" s="1">
        <v>0.375</v>
      </c>
      <c r="H2" s="1" cm="1">
        <f t="array" ref="H2">SUM(Tabela1[[#This Row],[Data Fechamento]:[Hora fechamento]]-Tabela1[[#This Row],[Data Abertura]:[hora abertura]])</f>
        <v>2.1527777777777812E-2</v>
      </c>
      <c r="I2" s="8" t="s">
        <v>0</v>
      </c>
      <c r="J2" s="8"/>
      <c r="K2" s="8" t="s">
        <v>1</v>
      </c>
      <c r="L2" s="8"/>
      <c r="M2" s="8" t="s">
        <v>2</v>
      </c>
      <c r="N2" s="8" t="s">
        <v>3</v>
      </c>
      <c r="O2" s="8" t="s">
        <v>4</v>
      </c>
      <c r="P2" s="8" t="s">
        <v>5</v>
      </c>
      <c r="Q2" s="8"/>
      <c r="R2" s="8" t="s">
        <v>6</v>
      </c>
      <c r="S2" s="8" t="s">
        <v>6</v>
      </c>
      <c r="T2" s="8"/>
      <c r="U2" s="8"/>
      <c r="V2" s="8"/>
      <c r="W2" s="8" t="s">
        <v>66</v>
      </c>
      <c r="X2" s="8" t="s">
        <v>8</v>
      </c>
      <c r="Y2" s="8" t="s">
        <v>9</v>
      </c>
      <c r="Z2" s="8" t="s">
        <v>6</v>
      </c>
      <c r="AA2" s="8" t="s">
        <v>6</v>
      </c>
      <c r="AB2" s="8" t="s">
        <v>6</v>
      </c>
      <c r="AC2" s="8" t="s">
        <v>6</v>
      </c>
      <c r="AD2" s="8" t="s">
        <v>10</v>
      </c>
      <c r="AE2" s="8"/>
      <c r="AF2" s="8" t="s">
        <v>7</v>
      </c>
    </row>
    <row r="3" spans="1:32" x14ac:dyDescent="0.25">
      <c r="A3" s="8">
        <v>9865</v>
      </c>
      <c r="B3" s="8" t="s">
        <v>54</v>
      </c>
      <c r="C3" s="8" t="s">
        <v>55</v>
      </c>
      <c r="D3" s="9">
        <v>44901</v>
      </c>
      <c r="E3" s="1">
        <v>0.375</v>
      </c>
      <c r="F3" s="9">
        <v>44901</v>
      </c>
      <c r="G3" s="1">
        <v>0.70000000000000007</v>
      </c>
      <c r="H3" s="1" cm="1">
        <f t="array" ref="H3">SUM(Tabela1[[#This Row],[Data Fechamento]:[Hora fechamento]]-Tabela1[[#This Row],[Data Abertura]:[hora abertura]])</f>
        <v>0.32500000000000007</v>
      </c>
      <c r="I3" s="8" t="s">
        <v>11</v>
      </c>
      <c r="J3" s="8"/>
      <c r="K3" s="8" t="s">
        <v>1</v>
      </c>
      <c r="L3" s="8"/>
      <c r="M3" s="8" t="s">
        <v>2</v>
      </c>
      <c r="N3" s="8" t="s">
        <v>3</v>
      </c>
      <c r="O3" s="8" t="s">
        <v>4</v>
      </c>
      <c r="P3" s="8" t="s">
        <v>5</v>
      </c>
      <c r="Q3" s="8"/>
      <c r="R3" s="8" t="s">
        <v>6</v>
      </c>
      <c r="S3" s="8" t="s">
        <v>6</v>
      </c>
      <c r="T3" s="8"/>
      <c r="U3" s="8"/>
      <c r="V3" s="8"/>
      <c r="W3" s="8" t="s">
        <v>66</v>
      </c>
      <c r="X3" s="8" t="s">
        <v>8</v>
      </c>
      <c r="Y3" s="8" t="s">
        <v>9</v>
      </c>
      <c r="Z3" s="8" t="s">
        <v>6</v>
      </c>
      <c r="AA3" s="8" t="s">
        <v>6</v>
      </c>
      <c r="AB3" s="8" t="s">
        <v>6</v>
      </c>
      <c r="AC3" s="8" t="s">
        <v>6</v>
      </c>
      <c r="AD3" s="8" t="s">
        <v>10</v>
      </c>
      <c r="AE3" s="8"/>
      <c r="AF3" s="8" t="s">
        <v>7</v>
      </c>
    </row>
    <row r="4" spans="1:32" x14ac:dyDescent="0.25">
      <c r="A4" s="8">
        <v>10291</v>
      </c>
      <c r="B4" s="8" t="s">
        <v>54</v>
      </c>
      <c r="C4" s="8" t="s">
        <v>56</v>
      </c>
      <c r="D4" s="9">
        <v>44901</v>
      </c>
      <c r="E4" s="1">
        <v>0.73749999999999993</v>
      </c>
      <c r="F4" s="9">
        <v>44901</v>
      </c>
      <c r="G4" s="1">
        <v>0.75</v>
      </c>
      <c r="H4" s="1" cm="1">
        <f t="array" ref="H4">SUM(Tabela1[[#This Row],[Data Fechamento]:[Hora fechamento]]-Tabela1[[#This Row],[Data Abertura]:[hora abertura]])</f>
        <v>1.2500000000000067E-2</v>
      </c>
      <c r="I4" s="8" t="s">
        <v>13</v>
      </c>
      <c r="J4" s="8"/>
      <c r="K4" s="8" t="s">
        <v>1</v>
      </c>
      <c r="L4" s="8"/>
      <c r="M4" s="8" t="s">
        <v>2</v>
      </c>
      <c r="N4" s="8" t="s">
        <v>3</v>
      </c>
      <c r="O4" s="8" t="s">
        <v>4</v>
      </c>
      <c r="P4" s="8" t="s">
        <v>5</v>
      </c>
      <c r="Q4" s="8"/>
      <c r="R4" s="8" t="s">
        <v>6</v>
      </c>
      <c r="S4" s="8" t="s">
        <v>6</v>
      </c>
      <c r="T4" s="8"/>
      <c r="U4" s="8"/>
      <c r="V4" s="8"/>
      <c r="W4" s="8" t="s">
        <v>66</v>
      </c>
      <c r="X4" s="8" t="s">
        <v>8</v>
      </c>
      <c r="Y4" s="8" t="s">
        <v>12</v>
      </c>
      <c r="Z4" s="8" t="s">
        <v>6</v>
      </c>
      <c r="AA4" s="8" t="s">
        <v>6</v>
      </c>
      <c r="AB4" s="8" t="s">
        <v>6</v>
      </c>
      <c r="AC4" s="8" t="s">
        <v>6</v>
      </c>
      <c r="AD4" s="8" t="s">
        <v>10</v>
      </c>
      <c r="AE4" s="8"/>
      <c r="AF4" s="8" t="s">
        <v>7</v>
      </c>
    </row>
    <row r="5" spans="1:32" x14ac:dyDescent="0.25">
      <c r="A5" s="8">
        <v>10291</v>
      </c>
      <c r="B5" s="8" t="s">
        <v>54</v>
      </c>
      <c r="C5" s="8" t="s">
        <v>56</v>
      </c>
      <c r="D5" s="9">
        <v>44901</v>
      </c>
      <c r="E5" s="1">
        <v>0.75</v>
      </c>
      <c r="F5" s="9">
        <v>44901</v>
      </c>
      <c r="G5" s="1">
        <v>0.90277777777777779</v>
      </c>
      <c r="H5" s="1" cm="1">
        <f t="array" ref="H5">SUM(Tabela1[[#This Row],[Data Fechamento]:[Hora fechamento]]-Tabela1[[#This Row],[Data Abertura]:[hora abertura]])</f>
        <v>0.15277777777777779</v>
      </c>
      <c r="I5" s="8" t="s">
        <v>18</v>
      </c>
      <c r="J5" s="8"/>
      <c r="K5" s="8" t="s">
        <v>1</v>
      </c>
      <c r="L5" s="8"/>
      <c r="M5" s="8" t="s">
        <v>2</v>
      </c>
      <c r="N5" s="8" t="s">
        <v>3</v>
      </c>
      <c r="O5" s="8" t="s">
        <v>14</v>
      </c>
      <c r="P5" s="8" t="s">
        <v>79</v>
      </c>
      <c r="Q5" s="8"/>
      <c r="R5" s="8" t="s">
        <v>6</v>
      </c>
      <c r="S5" s="8" t="s">
        <v>6</v>
      </c>
      <c r="T5" s="8"/>
      <c r="U5" s="8"/>
      <c r="V5" s="8"/>
      <c r="W5" s="8" t="s">
        <v>66</v>
      </c>
      <c r="X5" s="8" t="s">
        <v>8</v>
      </c>
      <c r="Y5" s="8" t="s">
        <v>12</v>
      </c>
      <c r="Z5" s="8" t="s">
        <v>6</v>
      </c>
      <c r="AA5" s="8" t="s">
        <v>6</v>
      </c>
      <c r="AB5" s="8" t="s">
        <v>6</v>
      </c>
      <c r="AC5" s="8" t="s">
        <v>6</v>
      </c>
      <c r="AD5" s="8" t="s">
        <v>10</v>
      </c>
      <c r="AE5" s="8"/>
      <c r="AF5" s="8" t="s">
        <v>7</v>
      </c>
    </row>
    <row r="6" spans="1:32" x14ac:dyDescent="0.25">
      <c r="A6" s="8">
        <v>10276</v>
      </c>
      <c r="B6" s="8" t="s">
        <v>54</v>
      </c>
      <c r="C6" s="8" t="s">
        <v>59</v>
      </c>
      <c r="D6" s="9">
        <v>44901</v>
      </c>
      <c r="E6" s="1">
        <v>0.76527777777777783</v>
      </c>
      <c r="F6" s="9">
        <v>44902</v>
      </c>
      <c r="G6" s="1">
        <v>0.50486111111111109</v>
      </c>
      <c r="H6" s="1" cm="1">
        <f t="array" ref="H6">SUM(Tabela1[[#This Row],[Data Fechamento]:[Hora fechamento]]-Tabela1[[#This Row],[Data Abertura]:[hora abertura]])</f>
        <v>0.73958333333333326</v>
      </c>
      <c r="I6" s="8" t="s">
        <v>19</v>
      </c>
      <c r="J6" s="8"/>
      <c r="K6" s="8" t="s">
        <v>1</v>
      </c>
      <c r="L6" s="8"/>
      <c r="M6" s="8" t="s">
        <v>2</v>
      </c>
      <c r="N6" s="8" t="s">
        <v>3</v>
      </c>
      <c r="O6" s="8" t="s">
        <v>14</v>
      </c>
      <c r="P6" s="8" t="s">
        <v>79</v>
      </c>
      <c r="Q6" s="8"/>
      <c r="R6" s="8" t="s">
        <v>6</v>
      </c>
      <c r="S6" s="8" t="s">
        <v>6</v>
      </c>
      <c r="T6" s="8"/>
      <c r="U6" s="8"/>
      <c r="V6" s="8"/>
      <c r="W6" s="8" t="s">
        <v>66</v>
      </c>
      <c r="X6" s="8" t="s">
        <v>8</v>
      </c>
      <c r="Y6" s="8" t="s">
        <v>12</v>
      </c>
      <c r="Z6" s="8" t="s">
        <v>6</v>
      </c>
      <c r="AA6" s="8" t="s">
        <v>6</v>
      </c>
      <c r="AB6" s="8" t="s">
        <v>6</v>
      </c>
      <c r="AC6" s="8" t="s">
        <v>6</v>
      </c>
      <c r="AD6" s="8" t="s">
        <v>10</v>
      </c>
      <c r="AE6" s="8"/>
      <c r="AF6" s="8" t="s">
        <v>7</v>
      </c>
    </row>
    <row r="7" spans="1:32" x14ac:dyDescent="0.25">
      <c r="A7" s="8">
        <v>10292</v>
      </c>
      <c r="B7" s="8" t="s">
        <v>54</v>
      </c>
      <c r="C7" s="8" t="s">
        <v>57</v>
      </c>
      <c r="D7" s="9">
        <v>44922</v>
      </c>
      <c r="E7" s="1">
        <v>0.73749999999999993</v>
      </c>
      <c r="F7" s="9">
        <v>44922</v>
      </c>
      <c r="G7" s="1">
        <v>0.75</v>
      </c>
      <c r="H7" s="1" cm="1">
        <f t="array" ref="H7">SUM(Tabela1[[#This Row],[Data Fechamento]:[Hora fechamento]]-Tabela1[[#This Row],[Data Abertura]:[hora abertura]])</f>
        <v>1.2500000000000067E-2</v>
      </c>
      <c r="I7" s="8" t="s">
        <v>15</v>
      </c>
      <c r="J7" s="8"/>
      <c r="K7" s="8" t="s">
        <v>1</v>
      </c>
      <c r="L7" s="8"/>
      <c r="M7" s="8" t="s">
        <v>2</v>
      </c>
      <c r="N7" s="8" t="s">
        <v>3</v>
      </c>
      <c r="O7" s="8" t="s">
        <v>14</v>
      </c>
      <c r="P7" s="8" t="s">
        <v>79</v>
      </c>
      <c r="Q7" s="8"/>
      <c r="R7" s="8" t="s">
        <v>6</v>
      </c>
      <c r="S7" s="8" t="s">
        <v>6</v>
      </c>
      <c r="T7" s="8"/>
      <c r="U7" s="8"/>
      <c r="V7" s="8"/>
      <c r="W7" s="8" t="s">
        <v>66</v>
      </c>
      <c r="X7" s="8" t="s">
        <v>8</v>
      </c>
      <c r="Y7" s="8" t="s">
        <v>12</v>
      </c>
      <c r="Z7" s="8" t="s">
        <v>6</v>
      </c>
      <c r="AA7" s="8" t="s">
        <v>6</v>
      </c>
      <c r="AB7" s="8" t="s">
        <v>6</v>
      </c>
      <c r="AC7" s="8" t="s">
        <v>6</v>
      </c>
      <c r="AD7" s="8" t="s">
        <v>10</v>
      </c>
      <c r="AE7" s="8"/>
      <c r="AF7" s="8" t="s">
        <v>7</v>
      </c>
    </row>
    <row r="8" spans="1:32" x14ac:dyDescent="0.25">
      <c r="A8" s="8">
        <v>10292</v>
      </c>
      <c r="B8" s="8" t="s">
        <v>54</v>
      </c>
      <c r="C8" s="8" t="s">
        <v>57</v>
      </c>
      <c r="D8" s="9">
        <v>44901</v>
      </c>
      <c r="E8" s="1">
        <v>0.75</v>
      </c>
      <c r="F8" s="9">
        <v>44901</v>
      </c>
      <c r="G8" s="1">
        <v>0.90277777777777779</v>
      </c>
      <c r="H8" s="1" cm="1">
        <f t="array" ref="H8">SUM(Tabela1[[#This Row],[Data Fechamento]:[Hora fechamento]]-Tabela1[[#This Row],[Data Abertura]:[hora abertura]])</f>
        <v>0.15277777777777779</v>
      </c>
      <c r="I8" s="8" t="s">
        <v>17</v>
      </c>
      <c r="J8" s="8"/>
      <c r="K8" s="8" t="s">
        <v>1</v>
      </c>
      <c r="L8" s="8"/>
      <c r="M8" s="8" t="s">
        <v>2</v>
      </c>
      <c r="N8" s="8" t="s">
        <v>3</v>
      </c>
      <c r="O8" s="8" t="s">
        <v>4</v>
      </c>
      <c r="P8" s="8" t="s">
        <v>5</v>
      </c>
      <c r="Q8" s="8"/>
      <c r="R8" s="8" t="s">
        <v>6</v>
      </c>
      <c r="S8" s="8" t="s">
        <v>6</v>
      </c>
      <c r="T8" s="8"/>
      <c r="U8" s="8"/>
      <c r="V8" s="8"/>
      <c r="W8" s="8" t="s">
        <v>66</v>
      </c>
      <c r="X8" s="8" t="s">
        <v>8</v>
      </c>
      <c r="Y8" s="8" t="s">
        <v>9</v>
      </c>
      <c r="Z8" s="8" t="s">
        <v>6</v>
      </c>
      <c r="AA8" s="8" t="s">
        <v>6</v>
      </c>
      <c r="AB8" s="8" t="s">
        <v>6</v>
      </c>
      <c r="AC8" s="8" t="s">
        <v>6</v>
      </c>
      <c r="AD8" s="8" t="s">
        <v>10</v>
      </c>
      <c r="AE8" s="8"/>
      <c r="AF8" s="8" t="s">
        <v>7</v>
      </c>
    </row>
    <row r="9" spans="1:32" x14ac:dyDescent="0.25">
      <c r="A9" s="8">
        <v>10294</v>
      </c>
      <c r="B9" s="8" t="s">
        <v>54</v>
      </c>
      <c r="C9" s="8" t="s">
        <v>58</v>
      </c>
      <c r="D9" s="9">
        <v>44901</v>
      </c>
      <c r="E9" s="1">
        <v>0.73749999999999993</v>
      </c>
      <c r="F9" s="9">
        <v>44901</v>
      </c>
      <c r="G9" s="1">
        <v>0.90833333333333333</v>
      </c>
      <c r="H9" s="1" cm="1">
        <f t="array" ref="H9">SUM(Tabela1[[#This Row],[Data Fechamento]:[Hora fechamento]]-Tabela1[[#This Row],[Data Abertura]:[hora abertura]])</f>
        <v>0.17083333333333339</v>
      </c>
      <c r="I9" s="8" t="s">
        <v>16</v>
      </c>
      <c r="J9" s="8"/>
      <c r="K9" s="8" t="s">
        <v>1</v>
      </c>
      <c r="L9" s="8"/>
      <c r="M9" s="8" t="s">
        <v>2</v>
      </c>
      <c r="N9" s="8" t="s">
        <v>3</v>
      </c>
      <c r="O9" s="8" t="s">
        <v>14</v>
      </c>
      <c r="P9" s="8" t="s">
        <v>79</v>
      </c>
      <c r="Q9" s="8"/>
      <c r="R9" s="8" t="s">
        <v>6</v>
      </c>
      <c r="S9" s="8" t="s">
        <v>6</v>
      </c>
      <c r="T9" s="8"/>
      <c r="U9" s="8"/>
      <c r="V9" s="8"/>
      <c r="W9" s="8" t="s">
        <v>66</v>
      </c>
      <c r="X9" s="8" t="s">
        <v>8</v>
      </c>
      <c r="Y9" s="8" t="s">
        <v>12</v>
      </c>
      <c r="Z9" s="8" t="s">
        <v>6</v>
      </c>
      <c r="AA9" s="8" t="s">
        <v>6</v>
      </c>
      <c r="AB9" s="8" t="s">
        <v>6</v>
      </c>
      <c r="AC9" s="8" t="s">
        <v>6</v>
      </c>
      <c r="AD9" s="8" t="s">
        <v>10</v>
      </c>
      <c r="AE9" s="8"/>
      <c r="AF9" s="8" t="s">
        <v>7</v>
      </c>
    </row>
    <row r="10" spans="1:32" x14ac:dyDescent="0.25">
      <c r="A10" s="8">
        <v>10278</v>
      </c>
      <c r="B10" s="8" t="s">
        <v>54</v>
      </c>
      <c r="C10" s="8" t="s">
        <v>60</v>
      </c>
      <c r="D10" s="9">
        <v>44901</v>
      </c>
      <c r="E10" s="1">
        <v>0.76527777777777783</v>
      </c>
      <c r="F10" s="9">
        <v>44902</v>
      </c>
      <c r="G10" s="1">
        <v>0.48472222222222222</v>
      </c>
      <c r="H10" s="1" cm="1">
        <f t="array" ref="H10">SUM(Tabela1[[#This Row],[Data Fechamento]:[Hora fechamento]]-Tabela1[[#This Row],[Data Abertura]:[hora abertura]])</f>
        <v>0.71944444444444433</v>
      </c>
      <c r="I10" s="8" t="s">
        <v>20</v>
      </c>
      <c r="J10" s="8"/>
      <c r="K10" s="8" t="s">
        <v>1</v>
      </c>
      <c r="L10" s="8"/>
      <c r="M10" s="8" t="s">
        <v>2</v>
      </c>
      <c r="N10" s="8" t="s">
        <v>3</v>
      </c>
      <c r="O10" s="8" t="s">
        <v>14</v>
      </c>
      <c r="P10" s="8" t="s">
        <v>79</v>
      </c>
      <c r="Q10" s="8"/>
      <c r="R10" s="8" t="s">
        <v>6</v>
      </c>
      <c r="S10" s="8" t="s">
        <v>6</v>
      </c>
      <c r="T10" s="8"/>
      <c r="U10" s="8"/>
      <c r="V10" s="8"/>
      <c r="W10" s="8" t="s">
        <v>66</v>
      </c>
      <c r="X10" s="8" t="s">
        <v>8</v>
      </c>
      <c r="Y10" s="8" t="s">
        <v>12</v>
      </c>
      <c r="Z10" s="8" t="s">
        <v>6</v>
      </c>
      <c r="AA10" s="8" t="s">
        <v>6</v>
      </c>
      <c r="AB10" s="8" t="s">
        <v>6</v>
      </c>
      <c r="AC10" s="8" t="s">
        <v>6</v>
      </c>
      <c r="AD10" s="8" t="s">
        <v>10</v>
      </c>
      <c r="AE10" s="8"/>
      <c r="AF10" s="8" t="s">
        <v>7</v>
      </c>
    </row>
    <row r="11" spans="1:32" x14ac:dyDescent="0.25">
      <c r="A11" s="8">
        <v>9569</v>
      </c>
      <c r="B11" s="8" t="s">
        <v>54</v>
      </c>
      <c r="C11" s="8" t="s">
        <v>61</v>
      </c>
      <c r="D11" s="9">
        <v>44902</v>
      </c>
      <c r="E11" s="1">
        <v>0.20486111111111113</v>
      </c>
      <c r="F11" s="9">
        <v>44902</v>
      </c>
      <c r="G11" s="1">
        <v>0.50416666666666665</v>
      </c>
      <c r="H11" s="1" cm="1">
        <f t="array" ref="H11">SUM(Tabela1[[#This Row],[Data Fechamento]:[Hora fechamento]]-Tabela1[[#This Row],[Data Abertura]:[hora abertura]])</f>
        <v>0.29930555555555549</v>
      </c>
      <c r="I11" s="8" t="s">
        <v>21</v>
      </c>
      <c r="J11" s="8"/>
      <c r="K11" s="8" t="s">
        <v>1</v>
      </c>
      <c r="L11" s="8"/>
      <c r="M11" s="8" t="s">
        <v>2</v>
      </c>
      <c r="N11" s="8" t="s">
        <v>3</v>
      </c>
      <c r="O11" s="8" t="s">
        <v>14</v>
      </c>
      <c r="P11" s="8" t="s">
        <v>79</v>
      </c>
      <c r="Q11" s="8"/>
      <c r="R11" s="8" t="s">
        <v>6</v>
      </c>
      <c r="S11" s="8" t="s">
        <v>6</v>
      </c>
      <c r="T11" s="8"/>
      <c r="U11" s="8"/>
      <c r="V11" s="8"/>
      <c r="W11" s="8" t="s">
        <v>23</v>
      </c>
      <c r="X11" s="8" t="s">
        <v>8</v>
      </c>
      <c r="Y11" s="8" t="s">
        <v>65</v>
      </c>
      <c r="Z11" s="8" t="s">
        <v>6</v>
      </c>
      <c r="AA11" s="8" t="s">
        <v>6</v>
      </c>
      <c r="AB11" s="8" t="s">
        <v>6</v>
      </c>
      <c r="AC11" s="8" t="s">
        <v>6</v>
      </c>
      <c r="AD11" s="8" t="s">
        <v>10</v>
      </c>
      <c r="AE11" s="8"/>
      <c r="AF11" s="8" t="s">
        <v>7</v>
      </c>
    </row>
  </sheetData>
  <conditionalFormatting sqref="A2:A11">
    <cfRule type="duplicateValues" dxfId="34" priority="8"/>
  </conditionalFormatting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63A648-55C0-42A1-8FAB-A566BB0FE54D}">
  <dimension ref="A1:C8"/>
  <sheetViews>
    <sheetView tabSelected="1" workbookViewId="0">
      <selection activeCell="A10" sqref="A10"/>
    </sheetView>
  </sheetViews>
  <sheetFormatPr defaultRowHeight="15" x14ac:dyDescent="0.25"/>
  <cols>
    <col min="1" max="1" width="64" bestFit="1" customWidth="1"/>
  </cols>
  <sheetData>
    <row r="1" spans="1:3" x14ac:dyDescent="0.25">
      <c r="A1" s="2" t="s">
        <v>62</v>
      </c>
      <c r="B1" s="2" t="s">
        <v>63</v>
      </c>
      <c r="C1" s="2" t="s">
        <v>64</v>
      </c>
    </row>
    <row r="2" spans="1:3" x14ac:dyDescent="0.25">
      <c r="A2" s="10" t="s">
        <v>80</v>
      </c>
      <c r="B2" s="11">
        <v>100</v>
      </c>
      <c r="C2" s="11">
        <v>100</v>
      </c>
    </row>
    <row r="3" spans="1:3" x14ac:dyDescent="0.25">
      <c r="A3" s="10" t="s">
        <v>81</v>
      </c>
      <c r="B3" s="11">
        <v>100</v>
      </c>
      <c r="C3" s="11">
        <v>100</v>
      </c>
    </row>
    <row r="4" spans="1:3" x14ac:dyDescent="0.25">
      <c r="A4" s="10" t="s">
        <v>82</v>
      </c>
      <c r="B4" s="11">
        <v>100</v>
      </c>
      <c r="C4" s="11">
        <v>100</v>
      </c>
    </row>
    <row r="5" spans="1:3" x14ac:dyDescent="0.25">
      <c r="A5" s="10" t="s">
        <v>83</v>
      </c>
      <c r="B5" s="11">
        <v>99.62</v>
      </c>
      <c r="C5" s="11">
        <v>99.62</v>
      </c>
    </row>
    <row r="6" spans="1:3" x14ac:dyDescent="0.25">
      <c r="A6" s="10" t="s">
        <v>86</v>
      </c>
      <c r="B6" s="11">
        <v>97.75</v>
      </c>
      <c r="C6" s="11">
        <v>97.75</v>
      </c>
    </row>
    <row r="7" spans="1:3" x14ac:dyDescent="0.25">
      <c r="A7" s="10" t="s">
        <v>84</v>
      </c>
      <c r="B7" s="11">
        <v>99.91</v>
      </c>
      <c r="C7" s="11">
        <v>99.91</v>
      </c>
    </row>
    <row r="8" spans="1:3" x14ac:dyDescent="0.25">
      <c r="A8" s="10" t="s">
        <v>85</v>
      </c>
      <c r="B8" s="11">
        <v>100</v>
      </c>
      <c r="C8" s="11">
        <v>100</v>
      </c>
    </row>
  </sheetData>
  <autoFilter ref="A1:C1" xr:uid="{ED63A648-55C0-42A1-8FAB-A566BB0FE54D}"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84B43D-EB60-4E97-82CA-F6703BD24644}">
  <dimension ref="A1:E8"/>
  <sheetViews>
    <sheetView workbookViewId="0"/>
  </sheetViews>
  <sheetFormatPr defaultRowHeight="15" x14ac:dyDescent="0.25"/>
  <cols>
    <col min="1" max="1" width="20.140625" bestFit="1" customWidth="1"/>
    <col min="3" max="3" width="10.140625" bestFit="1" customWidth="1"/>
    <col min="4" max="4" width="10.42578125" bestFit="1" customWidth="1"/>
    <col min="5" max="5" width="8.42578125" bestFit="1" customWidth="1"/>
  </cols>
  <sheetData>
    <row r="1" spans="1:5" x14ac:dyDescent="0.25">
      <c r="A1" t="s">
        <v>78</v>
      </c>
      <c r="B1" t="s">
        <v>77</v>
      </c>
      <c r="C1" t="s">
        <v>74</v>
      </c>
      <c r="D1" t="s">
        <v>75</v>
      </c>
      <c r="E1" t="s">
        <v>76</v>
      </c>
    </row>
    <row r="2" spans="1:5" x14ac:dyDescent="0.25">
      <c r="A2" s="10" t="s">
        <v>67</v>
      </c>
      <c r="B2">
        <v>10292</v>
      </c>
      <c r="C2">
        <f>COUNTIF(Tabela1[Cód. Cli.],'Quantidade de chamados'!B2)</f>
        <v>2</v>
      </c>
      <c r="D2">
        <v>0</v>
      </c>
      <c r="E2">
        <v>1</v>
      </c>
    </row>
    <row r="3" spans="1:5" x14ac:dyDescent="0.25">
      <c r="A3" s="10" t="s">
        <v>68</v>
      </c>
      <c r="B3">
        <v>10294</v>
      </c>
      <c r="C3">
        <f>COUNTIF(Tabela1[Cód. Cli.],'Quantidade de chamados'!B3)</f>
        <v>1</v>
      </c>
      <c r="D3">
        <v>1</v>
      </c>
      <c r="E3">
        <v>2</v>
      </c>
    </row>
    <row r="4" spans="1:5" x14ac:dyDescent="0.25">
      <c r="A4" s="10" t="s">
        <v>69</v>
      </c>
      <c r="B4">
        <v>10278</v>
      </c>
      <c r="C4">
        <f>COUNTIF(Tabela1[Cód. Cli.],'Quantidade de chamados'!B4)</f>
        <v>1</v>
      </c>
      <c r="D4">
        <v>0</v>
      </c>
      <c r="E4">
        <v>0</v>
      </c>
    </row>
    <row r="5" spans="1:5" x14ac:dyDescent="0.25">
      <c r="A5" s="10" t="s">
        <v>70</v>
      </c>
      <c r="B5">
        <v>9569</v>
      </c>
      <c r="C5">
        <f>COUNTIF(Tabela1[Cód. Cli.],'Quantidade de chamados'!B5)</f>
        <v>1</v>
      </c>
      <c r="D5">
        <v>0</v>
      </c>
      <c r="E5">
        <v>0</v>
      </c>
    </row>
    <row r="6" spans="1:5" x14ac:dyDescent="0.25">
      <c r="A6" s="10" t="s">
        <v>71</v>
      </c>
      <c r="B6">
        <v>9865</v>
      </c>
      <c r="C6">
        <f>COUNTIF(Tabela1[Cód. Cli.],'Quantidade de chamados'!B6)</f>
        <v>2</v>
      </c>
      <c r="D6">
        <v>0</v>
      </c>
      <c r="E6">
        <v>0</v>
      </c>
    </row>
    <row r="7" spans="1:5" x14ac:dyDescent="0.25">
      <c r="A7" s="10" t="s">
        <v>72</v>
      </c>
      <c r="B7">
        <v>10291</v>
      </c>
      <c r="C7">
        <f>COUNTIF(Tabela1[Cód. Cli.],'Quantidade de chamados'!B7)</f>
        <v>2</v>
      </c>
      <c r="D7">
        <v>0</v>
      </c>
      <c r="E7">
        <v>0</v>
      </c>
    </row>
    <row r="8" spans="1:5" x14ac:dyDescent="0.25">
      <c r="A8" s="10" t="s">
        <v>73</v>
      </c>
      <c r="B8">
        <v>10276</v>
      </c>
      <c r="C8">
        <f>COUNTIF(Tabela1[Cód. Cli.],'Quantidade de chamados'!B8)</f>
        <v>1</v>
      </c>
      <c r="D8">
        <v>0</v>
      </c>
      <c r="E8"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Chamados</vt:lpstr>
      <vt:lpstr>SLA</vt:lpstr>
      <vt:lpstr>Quantidade de chamados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Souza</dc:creator>
  <cp:lastModifiedBy>Souza</cp:lastModifiedBy>
  <dcterms:created xsi:type="dcterms:W3CDTF">2024-04-02T18:45:35Z</dcterms:created>
  <dcterms:modified xsi:type="dcterms:W3CDTF">2024-04-05T00:44:01Z</dcterms:modified>
</cp:coreProperties>
</file>