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Intercensal_po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D14" i="2" l="1"/>
  <c r="O22" i="1"/>
  <c r="L22" i="1"/>
  <c r="I22" i="1"/>
  <c r="E22" i="1"/>
  <c r="E17" i="1" l="1"/>
  <c r="F17" i="1"/>
  <c r="G17" i="1"/>
  <c r="H17" i="1"/>
  <c r="I17" i="1"/>
  <c r="J17" i="1"/>
  <c r="K17" i="1"/>
  <c r="L17" i="1"/>
  <c r="M17" i="1"/>
  <c r="N17" i="1"/>
  <c r="O17" i="1"/>
  <c r="D17" i="1"/>
  <c r="C17" i="1"/>
  <c r="C29" i="1"/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C22" i="1"/>
  <c r="M32" i="1"/>
  <c r="O28" i="1" s="1"/>
  <c r="K28" i="1"/>
  <c r="L28" i="1"/>
  <c r="J28" i="1"/>
  <c r="H28" i="1"/>
  <c r="I28" i="1"/>
  <c r="G28" i="1"/>
  <c r="E28" i="1"/>
  <c r="F28" i="1"/>
  <c r="J32" i="1"/>
  <c r="G32" i="1"/>
  <c r="D32" i="1"/>
  <c r="D20" i="1"/>
  <c r="C30" i="1"/>
  <c r="C39" i="1"/>
  <c r="C38" i="1"/>
  <c r="M28" i="1" l="1"/>
  <c r="N28" i="1"/>
  <c r="D22" i="1"/>
  <c r="F22" i="1"/>
  <c r="G22" i="1"/>
  <c r="H22" i="1"/>
  <c r="J22" i="1"/>
  <c r="K22" i="1"/>
  <c r="M22" i="1"/>
  <c r="N22" i="1"/>
  <c r="G21" i="1"/>
  <c r="K21" i="1"/>
  <c r="N21" i="1"/>
  <c r="D21" i="1"/>
  <c r="E21" i="1"/>
  <c r="F21" i="1"/>
  <c r="H21" i="1"/>
  <c r="I21" i="1"/>
  <c r="J21" i="1"/>
  <c r="L21" i="1"/>
  <c r="M21" i="1"/>
  <c r="O21" i="1"/>
  <c r="C21" i="1"/>
  <c r="E20" i="1"/>
  <c r="F20" i="1"/>
  <c r="G20" i="1"/>
  <c r="H20" i="1"/>
  <c r="I20" i="1"/>
  <c r="J20" i="1"/>
  <c r="K20" i="1"/>
  <c r="L20" i="1"/>
  <c r="M20" i="1"/>
  <c r="N20" i="1"/>
  <c r="O20" i="1"/>
  <c r="C20" i="1"/>
  <c r="D19" i="1"/>
  <c r="E19" i="1"/>
  <c r="F19" i="1"/>
  <c r="G19" i="1"/>
  <c r="H19" i="1"/>
  <c r="I19" i="1"/>
  <c r="J19" i="1"/>
  <c r="K19" i="1"/>
  <c r="L19" i="1"/>
  <c r="M19" i="1"/>
  <c r="N19" i="1"/>
  <c r="O19" i="1"/>
  <c r="C19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I14" i="1"/>
  <c r="D14" i="1"/>
  <c r="E14" i="1"/>
  <c r="F14" i="1"/>
  <c r="G14" i="1"/>
  <c r="H14" i="1"/>
  <c r="J14" i="1"/>
  <c r="K14" i="1"/>
  <c r="L14" i="1"/>
  <c r="M14" i="1"/>
  <c r="N14" i="1"/>
  <c r="O14" i="1"/>
  <c r="C14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</calcChain>
</file>

<file path=xl/sharedStrings.xml><?xml version="1.0" encoding="utf-8"?>
<sst xmlns="http://schemas.openxmlformats.org/spreadsheetml/2006/main" count="46" uniqueCount="23">
  <si>
    <t>Year</t>
  </si>
  <si>
    <t>Total_Pop</t>
  </si>
  <si>
    <t>Male_0_9_U</t>
  </si>
  <si>
    <t>Male_10_64_U</t>
  </si>
  <si>
    <t>Male_65_U</t>
  </si>
  <si>
    <t>Female_0_9_U</t>
  </si>
  <si>
    <t>Female_10_64_U</t>
  </si>
  <si>
    <t>Female_65_U</t>
  </si>
  <si>
    <t>Male_0_9_R</t>
  </si>
  <si>
    <t>Male_10_64_R</t>
  </si>
  <si>
    <t>Male_65_R</t>
  </si>
  <si>
    <t>Female_0_9_R</t>
  </si>
  <si>
    <t>Female_10_64_R</t>
  </si>
  <si>
    <t>Female_65_R</t>
  </si>
  <si>
    <t>مرد</t>
  </si>
  <si>
    <t>زن</t>
  </si>
  <si>
    <t xml:space="preserve">مرد </t>
  </si>
  <si>
    <t>خانوار معمولی ساکن شهری</t>
  </si>
  <si>
    <t>خانوار معمولی ساکن روستایی</t>
  </si>
  <si>
    <t>خانوار گروهی ساکن شهری</t>
  </si>
  <si>
    <t>خانوار گروهی ساکن روستایی</t>
  </si>
  <si>
    <t>خانوار موسسه ای ساکن شهری</t>
  </si>
  <si>
    <t>خانوار موسسه ای ساکن روستایی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</si>
</sst>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 Mitr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tabSelected="1" zoomScale="85" zoomScaleNormal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5" x14ac:dyDescent="0.25"/>
  <cols>
    <col min="2" max="2" width="5.85546875" bestFit="1" customWidth="1"/>
    <col min="3" max="3" width="11.140625" bestFit="1" customWidth="1"/>
    <col min="4" max="4" width="13.42578125" bestFit="1" customWidth="1"/>
    <col min="5" max="5" width="15.42578125" bestFit="1" customWidth="1"/>
    <col min="6" max="6" width="12.140625" bestFit="1" customWidth="1"/>
    <col min="7" max="7" width="15.85546875" bestFit="1" customWidth="1"/>
    <col min="8" max="8" width="18.140625" bestFit="1" customWidth="1"/>
    <col min="9" max="9" width="14.5703125" bestFit="1" customWidth="1"/>
    <col min="10" max="10" width="13.42578125" bestFit="1" customWidth="1"/>
    <col min="11" max="11" width="15.42578125" bestFit="1" customWidth="1"/>
    <col min="12" max="12" width="12.140625" bestFit="1" customWidth="1"/>
    <col min="13" max="13" width="15.85546875" bestFit="1" customWidth="1"/>
    <col min="14" max="14" width="18.140625" bestFit="1" customWidth="1"/>
    <col min="15" max="15" width="14.5703125" customWidth="1"/>
    <col min="16" max="16" width="14.85546875" customWidth="1"/>
    <col min="17" max="17" width="14.28515625" customWidth="1"/>
    <col min="18" max="18" width="14.85546875" customWidth="1"/>
    <col min="19" max="19" width="14.5703125" customWidth="1"/>
    <col min="20" max="20" width="15.42578125" customWidth="1"/>
    <col min="21" max="21" width="16.42578125" customWidth="1"/>
    <col min="22" max="22" width="15.85546875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2:15" x14ac:dyDescent="0.25">
      <c r="B2">
        <v>75</v>
      </c>
    </row>
    <row r="3" spans="2:15" x14ac:dyDescent="0.25">
      <c r="B3">
        <v>76</v>
      </c>
    </row>
    <row r="4" spans="2:15" x14ac:dyDescent="0.25">
      <c r="B4">
        <v>77</v>
      </c>
    </row>
    <row r="5" spans="2:15" x14ac:dyDescent="0.25">
      <c r="B5">
        <v>78</v>
      </c>
    </row>
    <row r="6" spans="2:15" x14ac:dyDescent="0.25">
      <c r="B6">
        <v>79</v>
      </c>
    </row>
    <row r="7" spans="2:15" x14ac:dyDescent="0.25">
      <c r="B7">
        <v>80</v>
      </c>
    </row>
    <row r="8" spans="2:15" x14ac:dyDescent="0.25">
      <c r="B8">
        <v>81</v>
      </c>
    </row>
    <row r="9" spans="2:15" x14ac:dyDescent="0.25">
      <c r="B9">
        <v>82</v>
      </c>
    </row>
    <row r="10" spans="2:15" x14ac:dyDescent="0.25">
      <c r="B10">
        <v>83</v>
      </c>
    </row>
    <row r="11" spans="2:15" x14ac:dyDescent="0.25">
      <c r="B11">
        <v>84</v>
      </c>
    </row>
    <row r="12" spans="2:15" ht="15.75" x14ac:dyDescent="0.25">
      <c r="B12">
        <v>85</v>
      </c>
      <c r="C12" s="1">
        <f>_xlfn.FORECAST.LINEAR(B12,C28:C29,B28:B29)</f>
        <v>68773027.999999985</v>
      </c>
      <c r="D12" s="1">
        <f t="shared" ref="D12:O12" si="0">_xlfn.FORECAST.LINEAR(C12,D28:D29,C28:C29)</f>
        <v>3552415.0036955709</v>
      </c>
      <c r="E12" s="1">
        <f t="shared" si="0"/>
        <v>19077002.128677331</v>
      </c>
      <c r="F12" s="1">
        <f t="shared" si="0"/>
        <v>1150963.8676270952</v>
      </c>
      <c r="G12" s="1">
        <f t="shared" si="0"/>
        <v>3440398.5169025096</v>
      </c>
      <c r="H12" s="1">
        <f t="shared" si="0"/>
        <v>18792840.881763823</v>
      </c>
      <c r="I12" s="1">
        <f t="shared" si="0"/>
        <v>1093923.6013336605</v>
      </c>
      <c r="J12" s="1">
        <f t="shared" si="0"/>
        <v>1868124.8084646459</v>
      </c>
      <c r="K12" s="1">
        <f t="shared" si="0"/>
        <v>8245098.6832142994</v>
      </c>
      <c r="L12" s="1">
        <f t="shared" si="0"/>
        <v>708811.50832105614</v>
      </c>
      <c r="M12" s="1">
        <f t="shared" si="0"/>
        <v>1838738.2841408211</v>
      </c>
      <c r="N12" s="1">
        <f t="shared" si="0"/>
        <v>8391646.6632148735</v>
      </c>
      <c r="O12" s="1">
        <f t="shared" si="0"/>
        <v>613064.0526443047</v>
      </c>
    </row>
    <row r="13" spans="2:15" ht="15.75" x14ac:dyDescent="0.25">
      <c r="B13">
        <v>86</v>
      </c>
      <c r="C13" s="1">
        <f>_xlfn.FORECAST.LINEAR($B13,C$28:C$29,$B$28:$B$29)</f>
        <v>69761890.599999994</v>
      </c>
      <c r="D13" s="1">
        <f t="shared" ref="D13:O16" si="1">_xlfn.FORECAST.LINEAR($B13,D$28:D$29,$B$28:$B$29)</f>
        <v>3664943.8029564572</v>
      </c>
      <c r="E13" s="1">
        <f t="shared" si="1"/>
        <v>19420947.502941869</v>
      </c>
      <c r="F13" s="1">
        <f t="shared" si="1"/>
        <v>1205109.4941016771</v>
      </c>
      <c r="G13" s="1">
        <f t="shared" si="1"/>
        <v>3535642.613522009</v>
      </c>
      <c r="H13" s="1">
        <f t="shared" si="1"/>
        <v>19217033.905411065</v>
      </c>
      <c r="I13" s="1">
        <f t="shared" si="1"/>
        <v>1168749.2810669281</v>
      </c>
      <c r="J13" s="1">
        <f t="shared" si="1"/>
        <v>1888062.246771717</v>
      </c>
      <c r="K13" s="1">
        <f t="shared" si="1"/>
        <v>8167387.9465714386</v>
      </c>
      <c r="L13" s="1">
        <f t="shared" si="1"/>
        <v>709854.20665684482</v>
      </c>
      <c r="M13" s="1">
        <f t="shared" si="1"/>
        <v>1846129.6273126567</v>
      </c>
      <c r="N13" s="1">
        <f t="shared" si="1"/>
        <v>8311586.3305719001</v>
      </c>
      <c r="O13" s="1">
        <f t="shared" si="1"/>
        <v>626443.64211544336</v>
      </c>
    </row>
    <row r="14" spans="2:15" ht="15.75" x14ac:dyDescent="0.25">
      <c r="B14">
        <v>87</v>
      </c>
      <c r="C14" s="1">
        <f>_xlfn.FORECAST.LINEAR($B14,C$28:C$29,$B$28:$B$29)</f>
        <v>70750753.199999988</v>
      </c>
      <c r="D14" s="1">
        <f>_xlfn.FORECAST.LINEAR($B14,D$28:D$29,$B$28:$B$29)</f>
        <v>3777472.6022173418</v>
      </c>
      <c r="E14" s="1">
        <f t="shared" si="1"/>
        <v>19764892.877206404</v>
      </c>
      <c r="F14" s="1">
        <f t="shared" si="1"/>
        <v>1259255.1205762578</v>
      </c>
      <c r="G14" s="1">
        <f t="shared" si="1"/>
        <v>3630886.710141506</v>
      </c>
      <c r="H14" s="1">
        <f t="shared" si="1"/>
        <v>19641226.929058298</v>
      </c>
      <c r="I14" s="1">
        <f>_xlfn.FORECAST.LINEAR($B14,I$28:I$29,$B$28:$B$29)</f>
        <v>1243574.960800196</v>
      </c>
      <c r="J14" s="1">
        <f t="shared" si="1"/>
        <v>1907999.6850787879</v>
      </c>
      <c r="K14" s="1">
        <f t="shared" si="1"/>
        <v>8089677.2099285796</v>
      </c>
      <c r="L14" s="1">
        <f t="shared" si="1"/>
        <v>710896.90499263362</v>
      </c>
      <c r="M14" s="1">
        <f t="shared" si="1"/>
        <v>1853520.9704844924</v>
      </c>
      <c r="N14" s="1">
        <f t="shared" si="1"/>
        <v>8231525.9979289258</v>
      </c>
      <c r="O14" s="1">
        <f t="shared" si="1"/>
        <v>639823.23158658238</v>
      </c>
    </row>
    <row r="15" spans="2:15" ht="15.75" x14ac:dyDescent="0.25">
      <c r="B15">
        <v>88</v>
      </c>
      <c r="C15" s="1">
        <f>_xlfn.FORECAST.LINEAR($B15,C$28:C$29,$B$28:$B$29)</f>
        <v>71739615.799999997</v>
      </c>
      <c r="D15" s="1">
        <f t="shared" ref="D15:D16" si="2">_xlfn.FORECAST.LINEAR($B15,D$28:D$29,$B$28:$B$29)</f>
        <v>3890001.4014782282</v>
      </c>
      <c r="E15" s="1">
        <f t="shared" si="1"/>
        <v>20108838.251470935</v>
      </c>
      <c r="F15" s="1">
        <f t="shared" si="1"/>
        <v>1313400.7470508385</v>
      </c>
      <c r="G15" s="1">
        <f t="shared" si="1"/>
        <v>3726130.806761004</v>
      </c>
      <c r="H15" s="1">
        <f t="shared" si="1"/>
        <v>20065419.952705532</v>
      </c>
      <c r="I15" s="1">
        <f t="shared" si="1"/>
        <v>1318400.640533464</v>
      </c>
      <c r="J15" s="1">
        <f t="shared" si="1"/>
        <v>1927937.1233858585</v>
      </c>
      <c r="K15" s="1">
        <f t="shared" si="1"/>
        <v>8011966.4732857198</v>
      </c>
      <c r="L15" s="1">
        <f t="shared" si="1"/>
        <v>711939.60332842241</v>
      </c>
      <c r="M15" s="1">
        <f t="shared" si="1"/>
        <v>1860912.3136563282</v>
      </c>
      <c r="N15" s="1">
        <f t="shared" si="1"/>
        <v>8151465.6652859505</v>
      </c>
      <c r="O15" s="1">
        <f t="shared" si="1"/>
        <v>653202.82105772162</v>
      </c>
    </row>
    <row r="16" spans="2:15" ht="15.75" x14ac:dyDescent="0.25">
      <c r="B16">
        <v>89</v>
      </c>
      <c r="C16" s="1">
        <f>_xlfn.FORECAST.LINEAR($B16,C$28:C$29,$B$28:$B$29)</f>
        <v>72728478.400000006</v>
      </c>
      <c r="D16" s="1">
        <f t="shared" si="2"/>
        <v>4002530.2007391145</v>
      </c>
      <c r="E16" s="1">
        <f t="shared" si="1"/>
        <v>20452783.625735469</v>
      </c>
      <c r="F16" s="1">
        <f t="shared" si="1"/>
        <v>1367546.3735254193</v>
      </c>
      <c r="G16" s="1">
        <f t="shared" si="1"/>
        <v>3821374.903380502</v>
      </c>
      <c r="H16" s="1">
        <f t="shared" si="1"/>
        <v>20489612.976352766</v>
      </c>
      <c r="I16" s="1">
        <f t="shared" si="1"/>
        <v>1393226.320266732</v>
      </c>
      <c r="J16" s="1">
        <f t="shared" si="1"/>
        <v>1947874.5616929294</v>
      </c>
      <c r="K16" s="1">
        <f t="shared" si="1"/>
        <v>7934255.7366428599</v>
      </c>
      <c r="L16" s="1">
        <f t="shared" si="1"/>
        <v>712982.30166421121</v>
      </c>
      <c r="M16" s="1">
        <f t="shared" si="1"/>
        <v>1868303.6568281641</v>
      </c>
      <c r="N16" s="1">
        <f t="shared" si="1"/>
        <v>8071405.3326429753</v>
      </c>
      <c r="O16" s="1">
        <f t="shared" si="1"/>
        <v>666582.41052886087</v>
      </c>
    </row>
    <row r="17" spans="2:15" ht="15.75" x14ac:dyDescent="0.25">
      <c r="B17">
        <v>90</v>
      </c>
      <c r="C17" s="1">
        <f>_xlfn.FORECAST.LINEAR(B17,C$28:C$29,B$28:B$29)</f>
        <v>73717341</v>
      </c>
      <c r="D17" s="1">
        <f>_xlfn.FORECAST.LINEAR($B$17,D$28:D$29,$B$28:$B$29)</f>
        <v>4115058.9999999991</v>
      </c>
      <c r="E17" s="1">
        <f t="shared" ref="E17:O17" si="3">_xlfn.FORECAST.LINEAR($B$17,E$28:E$29,$B$28:$B$29)</f>
        <v>20796729</v>
      </c>
      <c r="F17" s="1">
        <f t="shared" si="3"/>
        <v>1421692</v>
      </c>
      <c r="G17" s="1">
        <f t="shared" si="3"/>
        <v>3916619</v>
      </c>
      <c r="H17" s="1">
        <f t="shared" si="3"/>
        <v>20913806</v>
      </c>
      <c r="I17" s="1">
        <f t="shared" si="3"/>
        <v>1468051.9999999991</v>
      </c>
      <c r="J17" s="1">
        <f t="shared" si="3"/>
        <v>1967812</v>
      </c>
      <c r="K17" s="1">
        <f t="shared" si="3"/>
        <v>7856545</v>
      </c>
      <c r="L17" s="1">
        <f t="shared" si="3"/>
        <v>714025</v>
      </c>
      <c r="M17" s="1">
        <f t="shared" si="3"/>
        <v>1875695</v>
      </c>
      <c r="N17" s="1">
        <f t="shared" si="3"/>
        <v>7991345</v>
      </c>
      <c r="O17" s="1">
        <f t="shared" si="3"/>
        <v>679961.99999999988</v>
      </c>
    </row>
    <row r="18" spans="2:15" ht="15.75" x14ac:dyDescent="0.25">
      <c r="B18">
        <v>91</v>
      </c>
      <c r="C18" s="1">
        <f>_xlfn.FORECAST.LINEAR($B18,C$29:C$30,$B$29:$B$30)</f>
        <v>74719393.799999997</v>
      </c>
      <c r="D18" s="1">
        <f t="shared" ref="D18:O22" si="4">_xlfn.FORECAST.LINEAR($B18,D$29:D$30,$B$29:$B$30)</f>
        <v>4270550</v>
      </c>
      <c r="E18" s="1">
        <f t="shared" si="4"/>
        <v>21175547.200000003</v>
      </c>
      <c r="F18" s="1">
        <f t="shared" si="4"/>
        <v>1476776.5999999996</v>
      </c>
      <c r="G18" s="1">
        <f t="shared" si="4"/>
        <v>4061878.1999999993</v>
      </c>
      <c r="H18" s="1">
        <f t="shared" si="4"/>
        <v>21260168.199999999</v>
      </c>
      <c r="I18" s="1">
        <f t="shared" si="4"/>
        <v>1523601.7999999998</v>
      </c>
      <c r="J18" s="1">
        <f t="shared" si="4"/>
        <v>1980191.6</v>
      </c>
      <c r="K18" s="1">
        <f t="shared" si="4"/>
        <v>7810992.5999999996</v>
      </c>
      <c r="L18" s="1">
        <f t="shared" si="4"/>
        <v>710900.4</v>
      </c>
      <c r="M18" s="1">
        <f t="shared" si="4"/>
        <v>1883220.8</v>
      </c>
      <c r="N18" s="1">
        <f t="shared" si="4"/>
        <v>7879445.5999999996</v>
      </c>
      <c r="O18" s="1">
        <f t="shared" si="4"/>
        <v>686120.8</v>
      </c>
    </row>
    <row r="19" spans="2:15" ht="15.75" x14ac:dyDescent="0.25">
      <c r="B19">
        <v>92</v>
      </c>
      <c r="C19" s="1">
        <f>_xlfn.FORECAST.LINEAR($B19,C$29:C$30,$B$29:$B$30)</f>
        <v>75721446.600000009</v>
      </c>
      <c r="D19" s="1">
        <f t="shared" si="4"/>
        <v>4426041</v>
      </c>
      <c r="E19" s="1">
        <f t="shared" si="4"/>
        <v>21554365.399999999</v>
      </c>
      <c r="F19" s="1">
        <f t="shared" si="4"/>
        <v>1531861.2000000002</v>
      </c>
      <c r="G19" s="1">
        <f t="shared" si="4"/>
        <v>4207137.3999999985</v>
      </c>
      <c r="H19" s="1">
        <f t="shared" si="4"/>
        <v>21606530.400000002</v>
      </c>
      <c r="I19" s="1">
        <f t="shared" si="4"/>
        <v>1579151.6000000006</v>
      </c>
      <c r="J19" s="1">
        <f t="shared" si="4"/>
        <v>1992571.2</v>
      </c>
      <c r="K19" s="1">
        <f t="shared" si="4"/>
        <v>7765440.1999999993</v>
      </c>
      <c r="L19" s="1">
        <f t="shared" si="4"/>
        <v>707775.8</v>
      </c>
      <c r="M19" s="1">
        <f t="shared" si="4"/>
        <v>1890746.6</v>
      </c>
      <c r="N19" s="1">
        <f t="shared" si="4"/>
        <v>7767546.2000000011</v>
      </c>
      <c r="O19" s="1">
        <f t="shared" si="4"/>
        <v>692279.6</v>
      </c>
    </row>
    <row r="20" spans="2:15" ht="15.75" x14ac:dyDescent="0.25">
      <c r="B20">
        <v>93</v>
      </c>
      <c r="C20" s="1">
        <f>_xlfn.FORECAST.LINEAR($B20,C$29:C$30,$B$29:$B$30)</f>
        <v>76723499.400000006</v>
      </c>
      <c r="D20" s="1">
        <f>_xlfn.FORECAST.LINEAR($B20,D$29:D$30,$B$29:$B$30)</f>
        <v>4581532</v>
      </c>
      <c r="E20" s="1">
        <f t="shared" si="4"/>
        <v>21933183.600000001</v>
      </c>
      <c r="F20" s="1">
        <f t="shared" si="4"/>
        <v>1586945.7999999998</v>
      </c>
      <c r="G20" s="1">
        <f t="shared" si="4"/>
        <v>4352396.5999999996</v>
      </c>
      <c r="H20" s="1">
        <f t="shared" si="4"/>
        <v>21952892.600000001</v>
      </c>
      <c r="I20" s="1">
        <f t="shared" si="4"/>
        <v>1634701.4000000004</v>
      </c>
      <c r="J20" s="1">
        <f t="shared" si="4"/>
        <v>2004950.8</v>
      </c>
      <c r="K20" s="1">
        <f t="shared" si="4"/>
        <v>7719887.7999999998</v>
      </c>
      <c r="L20" s="1">
        <f t="shared" si="4"/>
        <v>704651.2</v>
      </c>
      <c r="M20" s="1">
        <f t="shared" si="4"/>
        <v>1898272.4</v>
      </c>
      <c r="N20" s="1">
        <f t="shared" si="4"/>
        <v>7655646.8000000007</v>
      </c>
      <c r="O20" s="1">
        <f t="shared" si="4"/>
        <v>698438.4</v>
      </c>
    </row>
    <row r="21" spans="2:15" ht="15.75" x14ac:dyDescent="0.25">
      <c r="B21">
        <v>94</v>
      </c>
      <c r="C21" s="1">
        <f>_xlfn.FORECAST.LINEAR($B21,C$29:C$30,$B$29:$B$30)</f>
        <v>77725552.200000003</v>
      </c>
      <c r="D21" s="1">
        <f t="shared" si="4"/>
        <v>4737023</v>
      </c>
      <c r="E21" s="1">
        <f t="shared" si="4"/>
        <v>22312001.800000004</v>
      </c>
      <c r="F21" s="1">
        <f t="shared" si="4"/>
        <v>1642030.3999999994</v>
      </c>
      <c r="G21" s="1">
        <f>_xlfn.FORECAST.LINEAR($B21,G$29:G$30,$B$29:$B$30)</f>
        <v>4497655.7999999989</v>
      </c>
      <c r="H21" s="1">
        <f t="shared" si="4"/>
        <v>22299254.800000001</v>
      </c>
      <c r="I21" s="1">
        <f t="shared" si="4"/>
        <v>1690251.2000000002</v>
      </c>
      <c r="J21" s="1">
        <f t="shared" si="4"/>
        <v>2017330.4000000001</v>
      </c>
      <c r="K21" s="1">
        <f>_xlfn.FORECAST.LINEAR($B21,K$29:K$30,$B$29:$B$30)</f>
        <v>7674335.3999999994</v>
      </c>
      <c r="L21" s="1">
        <f t="shared" si="4"/>
        <v>701526.60000000009</v>
      </c>
      <c r="M21" s="1">
        <f t="shared" si="4"/>
        <v>1905798.2000000002</v>
      </c>
      <c r="N21" s="1">
        <f>_xlfn.FORECAST.LINEAR($B21,N$29:N$30,$B$29:$B$30)</f>
        <v>7543747.4000000004</v>
      </c>
      <c r="O21" s="1">
        <f t="shared" si="4"/>
        <v>704597.20000000007</v>
      </c>
    </row>
    <row r="22" spans="2:15" ht="15.75" x14ac:dyDescent="0.25">
      <c r="B22">
        <v>95</v>
      </c>
      <c r="C22" s="1">
        <f>_xlfn.FORECAST.LINEAR($B22,C$29:C$30,$B$29:$B$30)</f>
        <v>78727605</v>
      </c>
      <c r="D22" s="1">
        <f t="shared" si="4"/>
        <v>4892514</v>
      </c>
      <c r="E22" s="1">
        <f>_xlfn.FORECAST.LINEAR($B22,E$29:E$30,$B$29:$B$30)</f>
        <v>22690820</v>
      </c>
      <c r="F22" s="1">
        <f t="shared" si="4"/>
        <v>1697115</v>
      </c>
      <c r="G22" s="1">
        <f t="shared" si="4"/>
        <v>4642915</v>
      </c>
      <c r="H22" s="1">
        <f t="shared" si="4"/>
        <v>22645617</v>
      </c>
      <c r="I22" s="1">
        <f>_xlfn.FORECAST.LINEAR($B22,I$29:I$30,$B$29:$B$30)</f>
        <v>1745801</v>
      </c>
      <c r="J22" s="1">
        <f t="shared" si="4"/>
        <v>2029710</v>
      </c>
      <c r="K22" s="1">
        <f t="shared" si="4"/>
        <v>7628783</v>
      </c>
      <c r="L22" s="1">
        <f>_xlfn.FORECAST.LINEAR($B22,L$29:L$30,$B$29:$B$30)</f>
        <v>698402</v>
      </c>
      <c r="M22" s="1">
        <f t="shared" si="4"/>
        <v>1913324</v>
      </c>
      <c r="N22" s="1">
        <f t="shared" si="4"/>
        <v>7431848</v>
      </c>
      <c r="O22" s="1">
        <f>_xlfn.FORECAST.LINEAR($B22,O$29:O$30,$B$29:$B$30)</f>
        <v>710756</v>
      </c>
    </row>
    <row r="28" spans="2:15" x14ac:dyDescent="0.25">
      <c r="B28">
        <v>85</v>
      </c>
      <c r="C28">
        <f>SUM(D28:O28)</f>
        <v>68773027.999999985</v>
      </c>
      <c r="D28">
        <f>D43*$D$32</f>
        <v>3552415.0036955718</v>
      </c>
      <c r="E28" s="2">
        <f t="shared" ref="E28:F28" si="5">E43*$D$32</f>
        <v>19077002.128677335</v>
      </c>
      <c r="F28" s="2">
        <f t="shared" si="5"/>
        <v>1150963.8676270959</v>
      </c>
      <c r="G28" s="2">
        <f>G43*$G$32</f>
        <v>3440398.516902511</v>
      </c>
      <c r="H28" s="2">
        <f t="shared" ref="H28:I28" si="6">H43*$G$32</f>
        <v>18792840.881763827</v>
      </c>
      <c r="I28" s="2">
        <f t="shared" si="6"/>
        <v>1093923.6013336615</v>
      </c>
      <c r="J28" s="2">
        <f>J43*$J$32</f>
        <v>1868124.8084646461</v>
      </c>
      <c r="K28" s="2">
        <f t="shared" ref="K28:L28" si="7">K43*$J$32</f>
        <v>8245098.6832142984</v>
      </c>
      <c r="L28" s="2">
        <f t="shared" si="7"/>
        <v>708811.50832105603</v>
      </c>
      <c r="M28" s="2">
        <f>M43*$M$32</f>
        <v>1838738.2841408208</v>
      </c>
      <c r="N28" s="2">
        <f>N43*$M$32</f>
        <v>8391646.6632148754</v>
      </c>
      <c r="O28" s="2">
        <f>O43*$M$32</f>
        <v>613064.05264430423</v>
      </c>
    </row>
    <row r="29" spans="2:15" x14ac:dyDescent="0.25">
      <c r="B29">
        <v>90</v>
      </c>
      <c r="C29">
        <f>SUM(D29:O29)</f>
        <v>73717341</v>
      </c>
      <c r="D29">
        <v>4115059</v>
      </c>
      <c r="E29">
        <v>20796729</v>
      </c>
      <c r="F29">
        <v>1421692</v>
      </c>
      <c r="G29">
        <v>3916619</v>
      </c>
      <c r="H29">
        <v>20913806</v>
      </c>
      <c r="I29">
        <v>1468052</v>
      </c>
      <c r="J29">
        <v>1967812</v>
      </c>
      <c r="K29">
        <v>7856545</v>
      </c>
      <c r="L29">
        <v>714025</v>
      </c>
      <c r="M29">
        <v>1875695</v>
      </c>
      <c r="N29">
        <v>7991345</v>
      </c>
      <c r="O29">
        <v>679962</v>
      </c>
    </row>
    <row r="30" spans="2:15" x14ac:dyDescent="0.25">
      <c r="B30">
        <v>95</v>
      </c>
      <c r="C30">
        <f>SUM(D30:O30)</f>
        <v>78727605</v>
      </c>
      <c r="D30">
        <v>4892514</v>
      </c>
      <c r="E30">
        <v>22690820</v>
      </c>
      <c r="F30">
        <v>1697115</v>
      </c>
      <c r="G30">
        <v>4642915</v>
      </c>
      <c r="H30">
        <v>22645617</v>
      </c>
      <c r="I30">
        <v>1745801</v>
      </c>
      <c r="J30">
        <v>2029710</v>
      </c>
      <c r="K30">
        <v>7628783</v>
      </c>
      <c r="L30">
        <v>698402</v>
      </c>
      <c r="M30">
        <v>1913324</v>
      </c>
      <c r="N30">
        <v>7431848</v>
      </c>
      <c r="O30">
        <v>710756</v>
      </c>
    </row>
    <row r="32" spans="2:15" x14ac:dyDescent="0.25">
      <c r="D32" s="6">
        <f>C36/SUM(D43:F43)</f>
        <v>0.96760877754395858</v>
      </c>
      <c r="E32" s="6"/>
      <c r="F32" s="6"/>
      <c r="G32" s="6">
        <f>D36/SUM(G43:I43)</f>
        <v>0.98495329368663997</v>
      </c>
      <c r="H32" s="6"/>
      <c r="I32" s="6"/>
      <c r="J32" s="6">
        <f>E36/SUM(J43:L43)</f>
        <v>0.96308397678887914</v>
      </c>
      <c r="K32" s="6"/>
      <c r="L32" s="6"/>
      <c r="M32" s="6">
        <f>F36/SUM(M43:O43)</f>
        <v>0.99533726335902462</v>
      </c>
      <c r="N32" s="6"/>
      <c r="O32" s="6"/>
    </row>
    <row r="33" spans="2:22" ht="17.25" customHeight="1" x14ac:dyDescent="0.25">
      <c r="C33" s="4" t="s">
        <v>17</v>
      </c>
      <c r="D33" s="4"/>
      <c r="E33" s="4" t="s">
        <v>18</v>
      </c>
      <c r="F33" s="4"/>
      <c r="G33" s="5" t="s">
        <v>19</v>
      </c>
      <c r="H33" s="5"/>
      <c r="I33" s="5" t="s">
        <v>20</v>
      </c>
      <c r="J33" s="5"/>
      <c r="K33" s="5" t="s">
        <v>21</v>
      </c>
      <c r="L33" s="5"/>
      <c r="M33" s="6" t="s">
        <v>22</v>
      </c>
      <c r="N33" s="6"/>
      <c r="O33" s="3"/>
      <c r="P33" s="3"/>
      <c r="Q33" s="3"/>
      <c r="R33" s="3"/>
      <c r="S33" s="3"/>
      <c r="T33" s="3"/>
      <c r="U33" s="3"/>
      <c r="V33" s="3"/>
    </row>
    <row r="34" spans="2:22" ht="15" customHeight="1" x14ac:dyDescent="0.25">
      <c r="C34" s="4"/>
      <c r="D34" s="4"/>
      <c r="E34" s="4"/>
      <c r="F34" s="4"/>
      <c r="G34" s="5"/>
      <c r="H34" s="5"/>
      <c r="I34" s="5"/>
      <c r="J34" s="5"/>
      <c r="K34" s="5"/>
      <c r="L34" s="5"/>
      <c r="M34" s="6"/>
      <c r="N34" s="6"/>
      <c r="O34" s="3"/>
      <c r="P34" s="3"/>
      <c r="Q34" s="3"/>
      <c r="R34" s="3"/>
      <c r="S34" s="3"/>
      <c r="T34" s="3"/>
      <c r="U34" s="3"/>
      <c r="V34" s="3"/>
    </row>
    <row r="35" spans="2:22" x14ac:dyDescent="0.25">
      <c r="C35" s="2" t="s">
        <v>14</v>
      </c>
      <c r="D35" s="2" t="s">
        <v>15</v>
      </c>
      <c r="E35" s="2" t="s">
        <v>14</v>
      </c>
      <c r="F35" s="2" t="s">
        <v>15</v>
      </c>
      <c r="G35" s="2" t="s">
        <v>14</v>
      </c>
      <c r="H35" s="2" t="s">
        <v>15</v>
      </c>
      <c r="I35" s="2" t="s">
        <v>14</v>
      </c>
      <c r="J35" s="2" t="s">
        <v>15</v>
      </c>
      <c r="K35" s="2" t="s">
        <v>16</v>
      </c>
      <c r="L35" s="2" t="s">
        <v>15</v>
      </c>
      <c r="M35" s="2" t="s">
        <v>14</v>
      </c>
      <c r="N35" s="2" t="s">
        <v>15</v>
      </c>
      <c r="O35" s="3"/>
      <c r="P35" s="3"/>
      <c r="Q35" s="3"/>
      <c r="R35" s="3"/>
      <c r="S35" s="3"/>
      <c r="T35" s="3"/>
      <c r="U35" s="3"/>
      <c r="V35" s="3"/>
    </row>
    <row r="36" spans="2:22" x14ac:dyDescent="0.25">
      <c r="B36">
        <v>85</v>
      </c>
      <c r="C36">
        <v>23780381</v>
      </c>
      <c r="D36">
        <v>23327163</v>
      </c>
      <c r="E36">
        <v>10822035</v>
      </c>
      <c r="F36">
        <v>10843449</v>
      </c>
      <c r="G36">
        <v>339381</v>
      </c>
      <c r="H36">
        <v>63709</v>
      </c>
      <c r="I36">
        <v>105707</v>
      </c>
      <c r="J36">
        <v>5088</v>
      </c>
      <c r="K36">
        <v>456680</v>
      </c>
      <c r="L36">
        <v>292650</v>
      </c>
      <c r="M36">
        <v>309113</v>
      </c>
      <c r="N36">
        <v>45709</v>
      </c>
    </row>
    <row r="38" spans="2:22" x14ac:dyDescent="0.25">
      <c r="B38">
        <v>90</v>
      </c>
      <c r="C38">
        <f>SUM(D38:O38)</f>
        <v>73717341</v>
      </c>
      <c r="D38">
        <v>4115059</v>
      </c>
      <c r="E38">
        <v>20796729</v>
      </c>
      <c r="F38">
        <v>1421692</v>
      </c>
      <c r="G38">
        <v>3916619</v>
      </c>
      <c r="H38">
        <v>20913806</v>
      </c>
      <c r="I38">
        <v>1468052</v>
      </c>
      <c r="J38">
        <v>1967812</v>
      </c>
      <c r="K38">
        <v>7856545</v>
      </c>
      <c r="L38">
        <v>714025</v>
      </c>
      <c r="M38">
        <v>1875695</v>
      </c>
      <c r="N38">
        <v>7991345</v>
      </c>
      <c r="O38">
        <v>679962</v>
      </c>
    </row>
    <row r="39" spans="2:22" x14ac:dyDescent="0.25">
      <c r="B39">
        <v>95</v>
      </c>
      <c r="C39">
        <f>SUM(D39:O39)</f>
        <v>78727605</v>
      </c>
      <c r="D39">
        <v>4892514</v>
      </c>
      <c r="E39">
        <v>22690820</v>
      </c>
      <c r="F39">
        <v>1697115</v>
      </c>
      <c r="G39">
        <v>4642915</v>
      </c>
      <c r="H39">
        <v>22645617</v>
      </c>
      <c r="I39">
        <v>1745801</v>
      </c>
      <c r="J39">
        <v>2029710</v>
      </c>
      <c r="K39">
        <v>7628783</v>
      </c>
      <c r="L39">
        <v>698402</v>
      </c>
      <c r="M39">
        <v>1913324</v>
      </c>
      <c r="N39">
        <v>7431848</v>
      </c>
      <c r="O39">
        <v>710756</v>
      </c>
    </row>
    <row r="43" spans="2:22" x14ac:dyDescent="0.25">
      <c r="B43">
        <v>85</v>
      </c>
      <c r="C43">
        <v>70391065</v>
      </c>
      <c r="D43">
        <v>3671334</v>
      </c>
      <c r="E43">
        <v>19715615</v>
      </c>
      <c r="F43">
        <v>1189493</v>
      </c>
      <c r="G43">
        <v>3492956</v>
      </c>
      <c r="H43">
        <v>19079931</v>
      </c>
      <c r="I43">
        <v>1110635</v>
      </c>
      <c r="J43">
        <v>1939732</v>
      </c>
      <c r="K43">
        <v>8561142</v>
      </c>
      <c r="L43">
        <v>735981</v>
      </c>
      <c r="M43">
        <v>1847352</v>
      </c>
      <c r="N43">
        <v>8430958</v>
      </c>
      <c r="O43">
        <v>615936</v>
      </c>
    </row>
    <row r="44" spans="2:22" x14ac:dyDescent="0.25">
      <c r="B44">
        <v>90</v>
      </c>
      <c r="C44">
        <v>75047262</v>
      </c>
      <c r="D44">
        <v>4117165</v>
      </c>
      <c r="E44">
        <v>21457906</v>
      </c>
      <c r="F44">
        <v>1424735</v>
      </c>
      <c r="G44">
        <v>3918358</v>
      </c>
      <c r="H44">
        <v>21216789</v>
      </c>
      <c r="I44">
        <v>1472685</v>
      </c>
      <c r="J44">
        <v>1967962</v>
      </c>
      <c r="K44">
        <v>8165292</v>
      </c>
      <c r="L44">
        <v>715359</v>
      </c>
      <c r="M44">
        <v>1875777</v>
      </c>
      <c r="N44">
        <v>8033926</v>
      </c>
      <c r="O44">
        <v>681308</v>
      </c>
    </row>
    <row r="45" spans="2:22" x14ac:dyDescent="0.25">
      <c r="B45">
        <v>95</v>
      </c>
      <c r="C45">
        <v>79877472</v>
      </c>
      <c r="D45">
        <v>4899359</v>
      </c>
      <c r="E45">
        <v>23239185</v>
      </c>
      <c r="F45">
        <v>1702870</v>
      </c>
      <c r="G45">
        <v>4648959</v>
      </c>
      <c r="H45">
        <v>22904181</v>
      </c>
      <c r="I45">
        <v>1752293</v>
      </c>
      <c r="J45">
        <v>2032443</v>
      </c>
      <c r="K45">
        <v>7897060</v>
      </c>
      <c r="L45">
        <v>701046</v>
      </c>
      <c r="M45">
        <v>1915764</v>
      </c>
      <c r="N45">
        <v>7471918</v>
      </c>
      <c r="O45">
        <v>712394</v>
      </c>
    </row>
  </sheetData>
  <mergeCells count="18">
    <mergeCell ref="M32:O32"/>
    <mergeCell ref="C33:D34"/>
    <mergeCell ref="G33:H34"/>
    <mergeCell ref="D32:F32"/>
    <mergeCell ref="G32:I32"/>
    <mergeCell ref="J32:L32"/>
    <mergeCell ref="T33:T35"/>
    <mergeCell ref="U33:U35"/>
    <mergeCell ref="V33:V35"/>
    <mergeCell ref="E33:F34"/>
    <mergeCell ref="I33:J34"/>
    <mergeCell ref="K33:L34"/>
    <mergeCell ref="M33:N34"/>
    <mergeCell ref="O33:O35"/>
    <mergeCell ref="P33:P35"/>
    <mergeCell ref="Q33:Q35"/>
    <mergeCell ref="R33:R35"/>
    <mergeCell ref="S33:S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4" sqref="D14"/>
    </sheetView>
  </sheetViews>
  <sheetFormatPr defaultRowHeight="15" x14ac:dyDescent="0.25"/>
  <cols>
    <col min="1" max="1" width="4.85546875" bestFit="1" customWidth="1"/>
    <col min="2" max="2" width="11.5703125" bestFit="1" customWidth="1"/>
    <col min="3" max="3" width="11.85546875" bestFit="1" customWidth="1"/>
    <col min="4" max="4" width="14" bestFit="1" customWidth="1"/>
    <col min="5" max="5" width="10.85546875" bestFit="1" customWidth="1"/>
    <col min="6" max="6" width="14.140625" bestFit="1" customWidth="1"/>
    <col min="7" max="7" width="16.140625" bestFit="1" customWidth="1"/>
    <col min="8" max="8" width="13" bestFit="1" customWidth="1"/>
    <col min="9" max="9" width="11.7109375" bestFit="1" customWidth="1"/>
    <col min="10" max="10" width="13.85546875" bestFit="1" customWidth="1"/>
    <col min="11" max="11" width="10.7109375" bestFit="1" customWidth="1"/>
    <col min="12" max="12" width="14" bestFit="1" customWidth="1"/>
    <col min="13" max="13" width="16" bestFit="1" customWidth="1"/>
    <col min="14" max="14" width="12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75" x14ac:dyDescent="0.25">
      <c r="A2">
        <v>85</v>
      </c>
      <c r="B2" s="1">
        <v>68773027.999999985</v>
      </c>
      <c r="C2" s="1">
        <v>3552415.0036955709</v>
      </c>
      <c r="D2" s="1">
        <v>19077002.128677331</v>
      </c>
      <c r="E2" s="1">
        <v>1150963.8676270952</v>
      </c>
      <c r="F2" s="1">
        <v>3440398.5169025096</v>
      </c>
      <c r="G2" s="1">
        <v>18792840.881763823</v>
      </c>
      <c r="H2" s="1">
        <v>1093923.6013336605</v>
      </c>
      <c r="I2" s="1">
        <v>1868124.8084646459</v>
      </c>
      <c r="J2" s="1">
        <v>8245098.6832142994</v>
      </c>
      <c r="K2" s="1">
        <v>708811.50832105614</v>
      </c>
      <c r="L2" s="1">
        <v>1838738.2841408211</v>
      </c>
      <c r="M2" s="1">
        <v>8391646.6632148735</v>
      </c>
      <c r="N2" s="1">
        <v>613064.0526443047</v>
      </c>
    </row>
    <row r="3" spans="1:14" ht="15.75" x14ac:dyDescent="0.25">
      <c r="A3">
        <v>86</v>
      </c>
      <c r="B3" s="1">
        <v>69761890.599999994</v>
      </c>
      <c r="C3" s="1">
        <v>3664943.8029564572</v>
      </c>
      <c r="D3" s="1">
        <v>19420947.502941869</v>
      </c>
      <c r="E3" s="1">
        <v>1205109.4941016771</v>
      </c>
      <c r="F3" s="1">
        <v>3535642.613522009</v>
      </c>
      <c r="G3" s="1">
        <v>19217033.905411065</v>
      </c>
      <c r="H3" s="1">
        <v>1168749.2810669281</v>
      </c>
      <c r="I3" s="1">
        <v>1888062.246771717</v>
      </c>
      <c r="J3" s="1">
        <v>8167387.9465714386</v>
      </c>
      <c r="K3" s="1">
        <v>709854.20665684482</v>
      </c>
      <c r="L3" s="1">
        <v>1846129.6273126567</v>
      </c>
      <c r="M3" s="1">
        <v>8311586.3305719001</v>
      </c>
      <c r="N3" s="1">
        <v>626443.64211544336</v>
      </c>
    </row>
    <row r="4" spans="1:14" ht="15.75" x14ac:dyDescent="0.25">
      <c r="A4">
        <v>87</v>
      </c>
      <c r="B4" s="1">
        <v>70750753.199999988</v>
      </c>
      <c r="C4" s="1">
        <v>3777472.6022173418</v>
      </c>
      <c r="D4" s="1">
        <v>19764892.877206404</v>
      </c>
      <c r="E4" s="1">
        <v>1259255.1205762578</v>
      </c>
      <c r="F4" s="1">
        <v>3630886.710141506</v>
      </c>
      <c r="G4" s="1">
        <v>19641226.929058298</v>
      </c>
      <c r="H4" s="1">
        <v>1243574.960800196</v>
      </c>
      <c r="I4" s="1">
        <v>1907999.6850787879</v>
      </c>
      <c r="J4" s="1">
        <v>8089677.2099285796</v>
      </c>
      <c r="K4" s="1">
        <v>710896.90499263362</v>
      </c>
      <c r="L4" s="1">
        <v>1853520.9704844924</v>
      </c>
      <c r="M4" s="1">
        <v>8231525.9979289258</v>
      </c>
      <c r="N4" s="1">
        <v>639823.23158658238</v>
      </c>
    </row>
    <row r="5" spans="1:14" ht="15.75" x14ac:dyDescent="0.25">
      <c r="A5">
        <v>88</v>
      </c>
      <c r="B5" s="1">
        <v>71739615.799999997</v>
      </c>
      <c r="C5" s="1">
        <v>3890001.4014782282</v>
      </c>
      <c r="D5" s="1">
        <v>20108838.251470935</v>
      </c>
      <c r="E5" s="1">
        <v>1313400.7470508385</v>
      </c>
      <c r="F5" s="1">
        <v>3726130.806761004</v>
      </c>
      <c r="G5" s="1">
        <v>20065419.952705532</v>
      </c>
      <c r="H5" s="1">
        <v>1318400.640533464</v>
      </c>
      <c r="I5" s="1">
        <v>1927937.1233858585</v>
      </c>
      <c r="J5" s="1">
        <v>8011966.4732857198</v>
      </c>
      <c r="K5" s="1">
        <v>711939.60332842241</v>
      </c>
      <c r="L5" s="1">
        <v>1860912.3136563282</v>
      </c>
      <c r="M5" s="1">
        <v>8151465.6652859505</v>
      </c>
      <c r="N5" s="1">
        <v>653202.82105772162</v>
      </c>
    </row>
    <row r="6" spans="1:14" ht="15.75" x14ac:dyDescent="0.25">
      <c r="A6">
        <v>89</v>
      </c>
      <c r="B6" s="1">
        <v>72728478.400000006</v>
      </c>
      <c r="C6" s="1">
        <v>4002530.2007391145</v>
      </c>
      <c r="D6" s="1">
        <v>20452783.625735469</v>
      </c>
      <c r="E6" s="1">
        <v>1367546.3735254193</v>
      </c>
      <c r="F6" s="1">
        <v>3821374.903380502</v>
      </c>
      <c r="G6" s="1">
        <v>20489612.976352766</v>
      </c>
      <c r="H6" s="1">
        <v>1393226.320266732</v>
      </c>
      <c r="I6" s="1">
        <v>1947874.5616929294</v>
      </c>
      <c r="J6" s="1">
        <v>7934255.7366428599</v>
      </c>
      <c r="K6" s="1">
        <v>712982.30166421121</v>
      </c>
      <c r="L6" s="1">
        <v>1868303.6568281641</v>
      </c>
      <c r="M6" s="1">
        <v>8071405.3326429753</v>
      </c>
      <c r="N6" s="1">
        <v>666582.41052886087</v>
      </c>
    </row>
    <row r="7" spans="1:14" ht="15.75" x14ac:dyDescent="0.25">
      <c r="A7">
        <v>90</v>
      </c>
      <c r="B7" s="1">
        <v>73717341</v>
      </c>
      <c r="C7" s="1">
        <v>4115058.9999999991</v>
      </c>
      <c r="D7" s="1">
        <v>20796729</v>
      </c>
      <c r="E7" s="1">
        <v>1421692</v>
      </c>
      <c r="F7" s="1">
        <v>3916619</v>
      </c>
      <c r="G7" s="1">
        <v>20913806</v>
      </c>
      <c r="H7" s="1">
        <v>1468051.9999999991</v>
      </c>
      <c r="I7" s="1">
        <v>1967812</v>
      </c>
      <c r="J7" s="1">
        <v>7856545</v>
      </c>
      <c r="K7" s="1">
        <v>714025</v>
      </c>
      <c r="L7" s="1">
        <v>1875695</v>
      </c>
      <c r="M7" s="1">
        <v>7991345</v>
      </c>
      <c r="N7" s="1">
        <v>679961.99999999988</v>
      </c>
    </row>
    <row r="8" spans="1:14" ht="15.75" x14ac:dyDescent="0.25">
      <c r="A8">
        <v>91</v>
      </c>
      <c r="B8" s="1">
        <v>74719393.799999997</v>
      </c>
      <c r="C8" s="1">
        <v>4270550</v>
      </c>
      <c r="D8" s="1">
        <v>21175547.200000003</v>
      </c>
      <c r="E8" s="1">
        <v>1476776.5999999996</v>
      </c>
      <c r="F8" s="1">
        <v>4061878.1999999993</v>
      </c>
      <c r="G8" s="1">
        <v>21260168.199999999</v>
      </c>
      <c r="H8" s="1">
        <v>1523601.7999999998</v>
      </c>
      <c r="I8" s="1">
        <v>1980191.6</v>
      </c>
      <c r="J8" s="1">
        <v>7810992.5999999996</v>
      </c>
      <c r="K8" s="1">
        <v>710900.4</v>
      </c>
      <c r="L8" s="1">
        <v>1883220.8</v>
      </c>
      <c r="M8" s="1">
        <v>7879445.5999999996</v>
      </c>
      <c r="N8" s="1">
        <v>686120.8</v>
      </c>
    </row>
    <row r="9" spans="1:14" ht="15.75" x14ac:dyDescent="0.25">
      <c r="A9">
        <v>92</v>
      </c>
      <c r="B9" s="1">
        <v>75721446.600000009</v>
      </c>
      <c r="C9" s="1">
        <v>4426041</v>
      </c>
      <c r="D9" s="1">
        <v>21554365.399999999</v>
      </c>
      <c r="E9" s="1">
        <v>1531861.2000000002</v>
      </c>
      <c r="F9" s="1">
        <v>4207137.3999999985</v>
      </c>
      <c r="G9" s="1">
        <v>21606530.400000002</v>
      </c>
      <c r="H9" s="1">
        <v>1579151.6000000006</v>
      </c>
      <c r="I9" s="1">
        <v>1992571.2</v>
      </c>
      <c r="J9" s="1">
        <v>7765440.1999999993</v>
      </c>
      <c r="K9" s="1">
        <v>707775.8</v>
      </c>
      <c r="L9" s="1">
        <v>1890746.6</v>
      </c>
      <c r="M9" s="1">
        <v>7767546.2000000011</v>
      </c>
      <c r="N9" s="1">
        <v>692279.6</v>
      </c>
    </row>
    <row r="10" spans="1:14" ht="15.75" x14ac:dyDescent="0.25">
      <c r="A10">
        <v>93</v>
      </c>
      <c r="B10" s="1">
        <v>76723499.400000006</v>
      </c>
      <c r="C10" s="1">
        <v>4581532</v>
      </c>
      <c r="D10" s="1">
        <v>21933183.600000001</v>
      </c>
      <c r="E10" s="1">
        <v>1586945.7999999998</v>
      </c>
      <c r="F10" s="1">
        <v>4352396.5999999996</v>
      </c>
      <c r="G10" s="1">
        <v>21952892.600000001</v>
      </c>
      <c r="H10" s="1">
        <v>1634701.4000000004</v>
      </c>
      <c r="I10" s="1">
        <v>2004950.8</v>
      </c>
      <c r="J10" s="1">
        <v>7719887.7999999998</v>
      </c>
      <c r="K10" s="1">
        <v>704651.2</v>
      </c>
      <c r="L10" s="1">
        <v>1898272.4</v>
      </c>
      <c r="M10" s="1">
        <v>7655646.8000000007</v>
      </c>
      <c r="N10" s="1">
        <v>698438.4</v>
      </c>
    </row>
    <row r="11" spans="1:14" ht="15.75" x14ac:dyDescent="0.25">
      <c r="A11">
        <v>94</v>
      </c>
      <c r="B11" s="1">
        <v>77725552.200000003</v>
      </c>
      <c r="C11" s="1">
        <v>4737023</v>
      </c>
      <c r="D11" s="1">
        <v>22312001.800000004</v>
      </c>
      <c r="E11" s="1">
        <v>1642030.3999999994</v>
      </c>
      <c r="F11" s="1">
        <v>4497655.7999999989</v>
      </c>
      <c r="G11" s="1">
        <v>22299254.800000001</v>
      </c>
      <c r="H11" s="1">
        <v>1690251.2000000002</v>
      </c>
      <c r="I11" s="1">
        <v>2017330.4000000001</v>
      </c>
      <c r="J11" s="1">
        <v>7674335.3999999994</v>
      </c>
      <c r="K11" s="1">
        <v>701526.60000000009</v>
      </c>
      <c r="L11" s="1">
        <v>1905798.2000000002</v>
      </c>
      <c r="M11" s="1">
        <v>7543747.4000000004</v>
      </c>
      <c r="N11" s="1">
        <v>704597.20000000007</v>
      </c>
    </row>
    <row r="12" spans="1:14" ht="15.75" x14ac:dyDescent="0.25">
      <c r="A12">
        <v>95</v>
      </c>
      <c r="B12" s="1">
        <v>78727605</v>
      </c>
      <c r="C12" s="1">
        <v>4892514</v>
      </c>
      <c r="D12" s="1">
        <v>22690820</v>
      </c>
      <c r="E12" s="1">
        <v>1697115</v>
      </c>
      <c r="F12" s="1">
        <v>4642915</v>
      </c>
      <c r="G12" s="1">
        <v>22645617</v>
      </c>
      <c r="H12" s="1">
        <v>1745801</v>
      </c>
      <c r="I12" s="1">
        <v>2029710</v>
      </c>
      <c r="J12" s="1">
        <v>7628783</v>
      </c>
      <c r="K12" s="1">
        <v>698402</v>
      </c>
      <c r="L12" s="1">
        <v>1913324</v>
      </c>
      <c r="M12" s="1">
        <v>7431848</v>
      </c>
      <c r="N12" s="1">
        <v>710756</v>
      </c>
    </row>
    <row r="14" spans="1:14" x14ac:dyDescent="0.25">
      <c r="D14" s="2">
        <f>SUM(D12:E12,J12:K12)</f>
        <v>32715120</v>
      </c>
    </row>
    <row r="15" spans="1:14" x14ac:dyDescent="0.25"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Intercensal_pop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2021-02-01T20:56:42Z</dcterms:modified>
</cp:coreProperties>
</file>